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КО 2021\"/>
    </mc:Choice>
  </mc:AlternateContent>
  <bookViews>
    <workbookView xWindow="0" yWindow="0" windowWidth="28800" windowHeight="11130"/>
  </bookViews>
  <sheets>
    <sheet name="Лист1" sheetId="1" r:id="rId1"/>
    <sheet name="Лист2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4" i="1" l="1"/>
  <c r="AZ24" i="1"/>
  <c r="AX24" i="1"/>
  <c r="AW24" i="1"/>
  <c r="AU24" i="1"/>
  <c r="AT24" i="1"/>
  <c r="AR24" i="1"/>
  <c r="AQ24" i="1"/>
  <c r="AO24" i="1"/>
  <c r="AN24" i="1"/>
  <c r="AL24" i="1"/>
  <c r="AK24" i="1"/>
  <c r="AI24" i="1"/>
  <c r="AH24" i="1"/>
  <c r="AF24" i="1"/>
  <c r="AE24" i="1"/>
  <c r="AD24" i="1"/>
  <c r="AC24" i="1"/>
  <c r="AB24" i="1"/>
  <c r="AA24" i="1"/>
  <c r="Z24" i="1"/>
  <c r="Y24" i="1"/>
  <c r="W24" i="1"/>
  <c r="V24" i="1"/>
  <c r="U24" i="1"/>
  <c r="T24" i="1"/>
  <c r="S24" i="1"/>
  <c r="Q24" i="1"/>
  <c r="P24" i="1"/>
  <c r="N24" i="1"/>
  <c r="M24" i="1"/>
  <c r="L24" i="1"/>
  <c r="K24" i="1"/>
  <c r="J24" i="1"/>
  <c r="H24" i="1"/>
  <c r="G24" i="1"/>
  <c r="E24" i="1"/>
  <c r="D24" i="1"/>
  <c r="C24" i="1"/>
  <c r="B24" i="1"/>
  <c r="A24" i="1"/>
  <c r="BA23" i="1"/>
  <c r="AZ23" i="1"/>
  <c r="AX23" i="1"/>
  <c r="AW23" i="1"/>
  <c r="AU23" i="1"/>
  <c r="AT23" i="1"/>
  <c r="AR23" i="1"/>
  <c r="AQ23" i="1"/>
  <c r="AO23" i="1"/>
  <c r="AN23" i="1"/>
  <c r="AL23" i="1"/>
  <c r="AK23" i="1"/>
  <c r="AI23" i="1"/>
  <c r="AH23" i="1"/>
  <c r="AF23" i="1"/>
  <c r="AE23" i="1"/>
  <c r="AD23" i="1"/>
  <c r="AC23" i="1"/>
  <c r="AB23" i="1"/>
  <c r="AA23" i="1"/>
  <c r="Z23" i="1"/>
  <c r="Y23" i="1"/>
  <c r="W23" i="1"/>
  <c r="V23" i="1"/>
  <c r="U23" i="1"/>
  <c r="T23" i="1"/>
  <c r="S23" i="1"/>
  <c r="Q23" i="1"/>
  <c r="P23" i="1"/>
  <c r="N23" i="1"/>
  <c r="M23" i="1"/>
  <c r="L23" i="1"/>
  <c r="K23" i="1"/>
  <c r="J23" i="1"/>
  <c r="H23" i="1"/>
  <c r="G23" i="1"/>
  <c r="E23" i="1"/>
  <c r="D23" i="1"/>
  <c r="C23" i="1"/>
  <c r="B23" i="1"/>
  <c r="A23" i="1"/>
  <c r="BA22" i="1"/>
  <c r="AZ22" i="1"/>
  <c r="AX22" i="1"/>
  <c r="AW22" i="1"/>
  <c r="AU22" i="1"/>
  <c r="AT22" i="1"/>
  <c r="AR22" i="1"/>
  <c r="AQ22" i="1"/>
  <c r="AO22" i="1"/>
  <c r="AN22" i="1"/>
  <c r="AL22" i="1"/>
  <c r="AK22" i="1"/>
  <c r="AI22" i="1"/>
  <c r="AH22" i="1"/>
  <c r="AF22" i="1"/>
  <c r="AE22" i="1"/>
  <c r="AD22" i="1"/>
  <c r="AC22" i="1"/>
  <c r="AB22" i="1"/>
  <c r="AA22" i="1"/>
  <c r="Z22" i="1"/>
  <c r="Y22" i="1"/>
  <c r="W22" i="1"/>
  <c r="V22" i="1"/>
  <c r="U22" i="1"/>
  <c r="T22" i="1"/>
  <c r="S22" i="1"/>
  <c r="Q22" i="1"/>
  <c r="P22" i="1"/>
  <c r="N22" i="1"/>
  <c r="M22" i="1"/>
  <c r="L22" i="1"/>
  <c r="K22" i="1"/>
  <c r="J22" i="1"/>
  <c r="H22" i="1"/>
  <c r="G22" i="1"/>
  <c r="E22" i="1"/>
  <c r="D22" i="1"/>
  <c r="C22" i="1"/>
  <c r="B22" i="1"/>
  <c r="A22" i="1"/>
  <c r="BA21" i="1"/>
  <c r="AZ21" i="1"/>
  <c r="AX21" i="1"/>
  <c r="AW21" i="1"/>
  <c r="AU21" i="1"/>
  <c r="AT21" i="1"/>
  <c r="AR21" i="1"/>
  <c r="AQ21" i="1"/>
  <c r="AO21" i="1"/>
  <c r="AN21" i="1"/>
  <c r="AL21" i="1"/>
  <c r="AK21" i="1"/>
  <c r="AI21" i="1"/>
  <c r="AH21" i="1"/>
  <c r="AF21" i="1"/>
  <c r="AE21" i="1"/>
  <c r="AD21" i="1"/>
  <c r="AC21" i="1"/>
  <c r="AB21" i="1"/>
  <c r="AA21" i="1"/>
  <c r="Z21" i="1"/>
  <c r="Y21" i="1"/>
  <c r="W21" i="1"/>
  <c r="V21" i="1"/>
  <c r="U21" i="1"/>
  <c r="T21" i="1"/>
  <c r="S21" i="1"/>
  <c r="Q21" i="1"/>
  <c r="P21" i="1"/>
  <c r="N21" i="1"/>
  <c r="M21" i="1"/>
  <c r="L21" i="1"/>
  <c r="K21" i="1"/>
  <c r="J21" i="1"/>
  <c r="H21" i="1"/>
  <c r="G21" i="1"/>
  <c r="E21" i="1"/>
  <c r="D21" i="1"/>
  <c r="C21" i="1"/>
  <c r="B21" i="1"/>
  <c r="A21" i="1"/>
  <c r="BA20" i="1"/>
  <c r="AZ20" i="1"/>
  <c r="AX20" i="1"/>
  <c r="AW20" i="1"/>
  <c r="AU20" i="1"/>
  <c r="AT20" i="1"/>
  <c r="AR20" i="1"/>
  <c r="AQ20" i="1"/>
  <c r="AO20" i="1"/>
  <c r="AN20" i="1"/>
  <c r="AL20" i="1"/>
  <c r="AK20" i="1"/>
  <c r="AI20" i="1"/>
  <c r="AH20" i="1"/>
  <c r="AF20" i="1"/>
  <c r="AE20" i="1"/>
  <c r="AD20" i="1"/>
  <c r="AC20" i="1"/>
  <c r="AB20" i="1"/>
  <c r="AA20" i="1"/>
  <c r="Z20" i="1"/>
  <c r="Y20" i="1"/>
  <c r="W20" i="1"/>
  <c r="V20" i="1"/>
  <c r="U20" i="1"/>
  <c r="T20" i="1"/>
  <c r="S20" i="1"/>
  <c r="Q20" i="1"/>
  <c r="P20" i="1"/>
  <c r="N20" i="1"/>
  <c r="M20" i="1"/>
  <c r="L20" i="1"/>
  <c r="K20" i="1"/>
  <c r="J20" i="1"/>
  <c r="H20" i="1"/>
  <c r="G20" i="1"/>
  <c r="E20" i="1"/>
  <c r="D20" i="1"/>
  <c r="C20" i="1"/>
  <c r="B20" i="1"/>
  <c r="A20" i="1"/>
  <c r="BA19" i="1"/>
  <c r="AZ19" i="1"/>
  <c r="AX19" i="1"/>
  <c r="AW19" i="1"/>
  <c r="AU19" i="1"/>
  <c r="AT19" i="1"/>
  <c r="AR19" i="1"/>
  <c r="AQ19" i="1"/>
  <c r="AO19" i="1"/>
  <c r="AN19" i="1"/>
  <c r="AL19" i="1"/>
  <c r="AK19" i="1"/>
  <c r="AI19" i="1"/>
  <c r="AH19" i="1"/>
  <c r="AF19" i="1"/>
  <c r="AE19" i="1"/>
  <c r="AD19" i="1"/>
  <c r="AC19" i="1"/>
  <c r="AB19" i="1"/>
  <c r="AA19" i="1"/>
  <c r="Z19" i="1"/>
  <c r="Y19" i="1"/>
  <c r="W19" i="1"/>
  <c r="V19" i="1"/>
  <c r="U19" i="1"/>
  <c r="T19" i="1"/>
  <c r="S19" i="1"/>
  <c r="Q19" i="1"/>
  <c r="P19" i="1"/>
  <c r="N19" i="1"/>
  <c r="M19" i="1"/>
  <c r="L19" i="1"/>
  <c r="K19" i="1"/>
  <c r="J19" i="1"/>
  <c r="H19" i="1"/>
  <c r="G19" i="1"/>
  <c r="E19" i="1"/>
  <c r="D19" i="1"/>
  <c r="C19" i="1"/>
  <c r="B19" i="1"/>
  <c r="A19" i="1"/>
  <c r="BA18" i="1"/>
  <c r="AZ18" i="1"/>
  <c r="AX18" i="1"/>
  <c r="AW18" i="1"/>
  <c r="AU18" i="1"/>
  <c r="AT18" i="1"/>
  <c r="AR18" i="1"/>
  <c r="AQ18" i="1"/>
  <c r="AO18" i="1"/>
  <c r="AN18" i="1"/>
  <c r="AL18" i="1"/>
  <c r="AK18" i="1"/>
  <c r="AI18" i="1"/>
  <c r="AH18" i="1"/>
  <c r="AF18" i="1"/>
  <c r="AE18" i="1"/>
  <c r="AD18" i="1"/>
  <c r="AC18" i="1"/>
  <c r="AB18" i="1"/>
  <c r="AA18" i="1"/>
  <c r="Z18" i="1"/>
  <c r="Y18" i="1"/>
  <c r="W18" i="1"/>
  <c r="V18" i="1"/>
  <c r="U18" i="1"/>
  <c r="T18" i="1"/>
  <c r="S18" i="1"/>
  <c r="Q18" i="1"/>
  <c r="P18" i="1"/>
  <c r="N18" i="1"/>
  <c r="M18" i="1"/>
  <c r="L18" i="1"/>
  <c r="K18" i="1"/>
  <c r="J18" i="1"/>
  <c r="H18" i="1"/>
  <c r="G18" i="1"/>
  <c r="E18" i="1"/>
  <c r="D18" i="1"/>
  <c r="C18" i="1"/>
  <c r="B18" i="1"/>
  <c r="A18" i="1"/>
  <c r="BA17" i="1"/>
  <c r="AZ17" i="1"/>
  <c r="AX17" i="1"/>
  <c r="AW17" i="1"/>
  <c r="AU17" i="1"/>
  <c r="AT17" i="1"/>
  <c r="AR17" i="1"/>
  <c r="AQ17" i="1"/>
  <c r="AO17" i="1"/>
  <c r="AN17" i="1"/>
  <c r="AL17" i="1"/>
  <c r="AK17" i="1"/>
  <c r="AI17" i="1"/>
  <c r="AH17" i="1"/>
  <c r="AF17" i="1"/>
  <c r="AE17" i="1"/>
  <c r="AD17" i="1"/>
  <c r="AC17" i="1"/>
  <c r="AB17" i="1"/>
  <c r="AA17" i="1"/>
  <c r="Z17" i="1"/>
  <c r="Y17" i="1"/>
  <c r="W17" i="1"/>
  <c r="V17" i="1"/>
  <c r="U17" i="1"/>
  <c r="T17" i="1"/>
  <c r="S17" i="1"/>
  <c r="Q17" i="1"/>
  <c r="P17" i="1"/>
  <c r="N17" i="1"/>
  <c r="M17" i="1"/>
  <c r="L17" i="1"/>
  <c r="K17" i="1"/>
  <c r="J17" i="1"/>
  <c r="H17" i="1"/>
  <c r="G17" i="1"/>
  <c r="E17" i="1"/>
  <c r="D17" i="1"/>
  <c r="C17" i="1"/>
  <c r="B17" i="1"/>
  <c r="A17" i="1"/>
  <c r="BA16" i="1"/>
  <c r="AZ16" i="1"/>
  <c r="AX16" i="1"/>
  <c r="AW16" i="1"/>
  <c r="AU16" i="1"/>
  <c r="AT16" i="1"/>
  <c r="AR16" i="1"/>
  <c r="AQ16" i="1"/>
  <c r="AO16" i="1"/>
  <c r="AN16" i="1"/>
  <c r="AL16" i="1"/>
  <c r="AK16" i="1"/>
  <c r="AI16" i="1"/>
  <c r="AH16" i="1"/>
  <c r="AF16" i="1"/>
  <c r="AE16" i="1"/>
  <c r="AD16" i="1"/>
  <c r="AC16" i="1"/>
  <c r="AB16" i="1"/>
  <c r="AA16" i="1"/>
  <c r="Z16" i="1"/>
  <c r="Y16" i="1"/>
  <c r="W16" i="1"/>
  <c r="V16" i="1"/>
  <c r="U16" i="1"/>
  <c r="T16" i="1"/>
  <c r="S16" i="1"/>
  <c r="Q16" i="1"/>
  <c r="P16" i="1"/>
  <c r="N16" i="1"/>
  <c r="M16" i="1"/>
  <c r="L16" i="1"/>
  <c r="K16" i="1"/>
  <c r="J16" i="1"/>
  <c r="H16" i="1"/>
  <c r="G16" i="1"/>
  <c r="E16" i="1"/>
  <c r="D16" i="1"/>
  <c r="C16" i="1"/>
  <c r="B16" i="1"/>
  <c r="A16" i="1"/>
  <c r="BA15" i="1"/>
  <c r="AZ15" i="1"/>
  <c r="AX15" i="1"/>
  <c r="AW15" i="1"/>
  <c r="AU15" i="1"/>
  <c r="AT15" i="1"/>
  <c r="AR15" i="1"/>
  <c r="AQ15" i="1"/>
  <c r="AO15" i="1"/>
  <c r="AN15" i="1"/>
  <c r="AL15" i="1"/>
  <c r="AK15" i="1"/>
  <c r="AI15" i="1"/>
  <c r="AH15" i="1"/>
  <c r="AF15" i="1"/>
  <c r="AE15" i="1"/>
  <c r="AD15" i="1"/>
  <c r="AC15" i="1"/>
  <c r="AB15" i="1"/>
  <c r="AA15" i="1"/>
  <c r="Z15" i="1"/>
  <c r="Y15" i="1"/>
  <c r="W15" i="1"/>
  <c r="V15" i="1"/>
  <c r="U15" i="1"/>
  <c r="T15" i="1"/>
  <c r="S15" i="1"/>
  <c r="Q15" i="1"/>
  <c r="P15" i="1"/>
  <c r="N15" i="1"/>
  <c r="M15" i="1"/>
  <c r="L15" i="1"/>
  <c r="K15" i="1"/>
  <c r="J15" i="1"/>
  <c r="H15" i="1"/>
  <c r="G15" i="1"/>
  <c r="E15" i="1"/>
  <c r="D15" i="1"/>
  <c r="C15" i="1"/>
  <c r="B15" i="1"/>
  <c r="A15" i="1"/>
</calcChain>
</file>

<file path=xl/sharedStrings.xml><?xml version="1.0" encoding="utf-8"?>
<sst xmlns="http://schemas.openxmlformats.org/spreadsheetml/2006/main" count="209" uniqueCount="67">
  <si>
    <t>Количественные результаты независимой оценки качества оказания услуг организациями</t>
  </si>
  <si>
    <t>Шаблон сформирован 26.07.2021 12:40</t>
  </si>
  <si>
    <t>Публично-правовое образование</t>
  </si>
  <si>
    <t>73000000 - Ульяновская область</t>
  </si>
  <si>
    <t>Сфера деятельности</t>
  </si>
  <si>
    <t>2 - Образование</t>
  </si>
  <si>
    <t>Период проведения независимой оценки</t>
  </si>
  <si>
    <t>2021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</si>
  <si>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</si>
  <si>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</si>
  <si>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</si>
  <si>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</si>
  <si>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</si>
  <si>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</si>
  <si>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</si>
  <si>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</si>
  <si>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</si>
  <si>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</si>
  <si>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предоставления услуги, в том числе время ожидания ее предоставления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</si>
  <si>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</si>
  <si>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</si>
  <si>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</si>
  <si>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</si>
  <si>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</si>
  <si>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</si>
  <si>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</si>
  <si>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2.1 Обеспечение в организации социальной сферы комфортных условий предоставления услуг</t>
  </si>
  <si>
    <t>2.3 Доля получателей услуг удовлетворенных комфортностью предоставления услуг организацией социальной сферы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</si>
  <si>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</si>
  <si>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</si>
  <si>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 Доля получателей услуг, удовлетворенных доступностью услуг для инвалидов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</si>
  <si>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</si>
  <si>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</si>
  <si>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</si>
  <si>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</si>
  <si>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</si>
  <si>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>5.3 Доля получателей услуг, удовлетворенных в целом условиями оказания услуг в организации социальной сферы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</si>
  <si>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</si>
  <si>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</si>
  <si>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</si>
  <si>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</si>
  <si>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</si>
  <si>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</si>
  <si>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2.3.1 - Удовлетворенность комфортностью предоставления услуг организацией социальной сферы.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</si>
  <si>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</si>
  <si>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</si>
  <si>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3.3.1 - Удовлетворенность доступностью услуг для инвалидов.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</si>
  <si>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</si>
  <si>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</si>
  <si>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</si>
  <si>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5.1.1 - Готовность получателей услуг рекомендовать организацию социальной сферы родственникам и знакомым.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</si>
  <si>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</si>
  <si>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5.3.1 - Удовлетворенность получателей услуг в целом условиями оказания услуг в организации социальной сферы.</t>
  </si>
  <si>
    <t>Наименование индикатора</t>
  </si>
  <si>
    <t>Выполнение индикатора</t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</si>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</sst>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72;&#1081;&#1083;%20&#1053;&#1054;&#1050;%20&#1086;&#1073;&#1088;&#1072;&#1079;&#1086;&#1074;&#1072;&#1085;&#1080;&#1077;%20&#1044;&#1072;&#1075;&#1077;&#1089;&#1090;&#1072;&#1085;%202021-%20&#1089;%20&#1088;&#1072;&#1089;&#1095;&#1105;&#1090;&#1086;&#1084;%20&#1073;&#1072;&#1089;.&#1075;&#1086;&#1074;%20&#1085;&#1086;&#1074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72;&#1088;&#1099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овая таблица организаций"/>
      <sheetName val="для bus.gov.ru"/>
      <sheetName val="ИТОГ"/>
      <sheetName val="районы"/>
      <sheetName val="Лист2"/>
      <sheetName val="Лист1"/>
      <sheetName val="Лист21"/>
      <sheetName val="Лист12"/>
      <sheetName val="Лист22"/>
      <sheetName val="Матрица бас гов"/>
      <sheetName val="Лист19"/>
      <sheetName val="Критерии и показатели"/>
      <sheetName val="для таблиц"/>
      <sheetName val="Лист14"/>
      <sheetName val="для рейтингов"/>
    </sheetNames>
    <sheetDataSet>
      <sheetData sheetId="0">
        <row r="4">
          <cell r="D4">
            <v>11</v>
          </cell>
        </row>
        <row r="315">
          <cell r="D315">
            <v>11.5</v>
          </cell>
          <cell r="E315">
            <v>13</v>
          </cell>
          <cell r="F315">
            <v>30</v>
          </cell>
          <cell r="G315">
            <v>43</v>
          </cell>
          <cell r="H315">
            <v>5</v>
          </cell>
          <cell r="I315">
            <v>36</v>
          </cell>
          <cell r="J315">
            <v>38</v>
          </cell>
          <cell r="K315">
            <v>35</v>
          </cell>
          <cell r="L315">
            <v>36</v>
          </cell>
          <cell r="Q315">
            <v>4</v>
          </cell>
          <cell r="T315">
            <v>39</v>
          </cell>
          <cell r="U315">
            <v>48</v>
          </cell>
          <cell r="Z315">
            <v>1</v>
          </cell>
          <cell r="AA315">
            <v>2</v>
          </cell>
          <cell r="AB315">
            <v>3</v>
          </cell>
          <cell r="AC315">
            <v>3</v>
          </cell>
          <cell r="AH315">
            <v>47</v>
          </cell>
          <cell r="AI315">
            <v>48</v>
          </cell>
          <cell r="AJ315">
            <v>47</v>
          </cell>
          <cell r="AK315">
            <v>48</v>
          </cell>
          <cell r="AL315">
            <v>27</v>
          </cell>
          <cell r="AM315">
            <v>29</v>
          </cell>
          <cell r="AR315">
            <v>42</v>
          </cell>
          <cell r="AS315">
            <v>48</v>
          </cell>
          <cell r="AT315">
            <v>44</v>
          </cell>
          <cell r="AU315">
            <v>48</v>
          </cell>
          <cell r="AV315">
            <v>47</v>
          </cell>
          <cell r="AW315">
            <v>48</v>
          </cell>
        </row>
        <row r="316">
          <cell r="D316">
            <v>13</v>
          </cell>
          <cell r="E316">
            <v>13</v>
          </cell>
          <cell r="F316">
            <v>43</v>
          </cell>
          <cell r="G316">
            <v>43</v>
          </cell>
          <cell r="H316">
            <v>6</v>
          </cell>
          <cell r="I316">
            <v>26</v>
          </cell>
          <cell r="J316">
            <v>26</v>
          </cell>
          <cell r="K316">
            <v>22</v>
          </cell>
          <cell r="L316">
            <v>22</v>
          </cell>
          <cell r="Q316">
            <v>2</v>
          </cell>
          <cell r="T316">
            <v>23</v>
          </cell>
          <cell r="U316">
            <v>28</v>
          </cell>
          <cell r="Z316">
            <v>0</v>
          </cell>
          <cell r="AA316">
            <v>3</v>
          </cell>
          <cell r="AB316">
            <v>2</v>
          </cell>
          <cell r="AC316">
            <v>2</v>
          </cell>
          <cell r="AH316">
            <v>26</v>
          </cell>
          <cell r="AI316">
            <v>28</v>
          </cell>
          <cell r="AJ316">
            <v>26</v>
          </cell>
          <cell r="AK316">
            <v>28</v>
          </cell>
          <cell r="AL316">
            <v>20</v>
          </cell>
          <cell r="AM316">
            <v>21</v>
          </cell>
          <cell r="AR316">
            <v>22</v>
          </cell>
          <cell r="AS316">
            <v>28</v>
          </cell>
          <cell r="AT316">
            <v>21</v>
          </cell>
          <cell r="AU316">
            <v>28</v>
          </cell>
          <cell r="AV316">
            <v>25</v>
          </cell>
          <cell r="AW316">
            <v>28</v>
          </cell>
        </row>
        <row r="317">
          <cell r="D317">
            <v>10.5</v>
          </cell>
          <cell r="E317">
            <v>13</v>
          </cell>
          <cell r="F317">
            <v>36.5</v>
          </cell>
          <cell r="G317">
            <v>43</v>
          </cell>
          <cell r="H317">
            <v>6</v>
          </cell>
          <cell r="I317">
            <v>26</v>
          </cell>
          <cell r="J317">
            <v>28</v>
          </cell>
          <cell r="K317">
            <v>25</v>
          </cell>
          <cell r="L317">
            <v>26</v>
          </cell>
          <cell r="Q317">
            <v>5</v>
          </cell>
          <cell r="T317">
            <v>28</v>
          </cell>
          <cell r="U317">
            <v>34</v>
          </cell>
          <cell r="Z317">
            <v>1</v>
          </cell>
          <cell r="AA317">
            <v>2</v>
          </cell>
          <cell r="AB317">
            <v>1</v>
          </cell>
          <cell r="AC317">
            <v>1</v>
          </cell>
          <cell r="AH317">
            <v>33</v>
          </cell>
          <cell r="AI317">
            <v>34</v>
          </cell>
          <cell r="AJ317">
            <v>33</v>
          </cell>
          <cell r="AK317">
            <v>34</v>
          </cell>
          <cell r="AL317">
            <v>24</v>
          </cell>
          <cell r="AM317">
            <v>24</v>
          </cell>
          <cell r="AR317">
            <v>33</v>
          </cell>
          <cell r="AS317">
            <v>34</v>
          </cell>
          <cell r="AT317">
            <v>33</v>
          </cell>
          <cell r="AU317">
            <v>34</v>
          </cell>
          <cell r="AV317">
            <v>31</v>
          </cell>
          <cell r="AW317">
            <v>34</v>
          </cell>
        </row>
        <row r="318">
          <cell r="D318">
            <v>13</v>
          </cell>
          <cell r="E318">
            <v>13</v>
          </cell>
          <cell r="F318">
            <v>42</v>
          </cell>
          <cell r="G318">
            <v>43</v>
          </cell>
          <cell r="H318">
            <v>6</v>
          </cell>
          <cell r="I318">
            <v>25</v>
          </cell>
          <cell r="J318">
            <v>25</v>
          </cell>
          <cell r="K318">
            <v>23</v>
          </cell>
          <cell r="L318">
            <v>23</v>
          </cell>
          <cell r="Q318">
            <v>2</v>
          </cell>
          <cell r="T318">
            <v>19</v>
          </cell>
          <cell r="U318">
            <v>27</v>
          </cell>
          <cell r="Z318">
            <v>0</v>
          </cell>
          <cell r="AA318">
            <v>3</v>
          </cell>
          <cell r="AB318">
            <v>4</v>
          </cell>
          <cell r="AC318">
            <v>4</v>
          </cell>
          <cell r="AH318">
            <v>25</v>
          </cell>
          <cell r="AI318">
            <v>27</v>
          </cell>
          <cell r="AJ318">
            <v>27</v>
          </cell>
          <cell r="AK318">
            <v>27</v>
          </cell>
          <cell r="AL318">
            <v>23</v>
          </cell>
          <cell r="AM318">
            <v>24</v>
          </cell>
          <cell r="AR318">
            <v>27</v>
          </cell>
          <cell r="AS318">
            <v>27</v>
          </cell>
          <cell r="AT318">
            <v>23</v>
          </cell>
          <cell r="AU318">
            <v>27</v>
          </cell>
          <cell r="AV318">
            <v>27</v>
          </cell>
          <cell r="AW318">
            <v>27</v>
          </cell>
        </row>
        <row r="319">
          <cell r="D319">
            <v>13</v>
          </cell>
          <cell r="E319">
            <v>13</v>
          </cell>
          <cell r="F319">
            <v>43</v>
          </cell>
          <cell r="G319">
            <v>43</v>
          </cell>
          <cell r="H319">
            <v>6</v>
          </cell>
          <cell r="I319">
            <v>22</v>
          </cell>
          <cell r="J319">
            <v>24</v>
          </cell>
          <cell r="K319">
            <v>20</v>
          </cell>
          <cell r="L319">
            <v>20</v>
          </cell>
          <cell r="Q319">
            <v>2</v>
          </cell>
          <cell r="T319">
            <v>23</v>
          </cell>
          <cell r="U319">
            <v>28</v>
          </cell>
          <cell r="Z319">
            <v>0</v>
          </cell>
          <cell r="AA319">
            <v>3</v>
          </cell>
          <cell r="AB319">
            <v>1</v>
          </cell>
          <cell r="AC319">
            <v>1</v>
          </cell>
          <cell r="AH319">
            <v>27</v>
          </cell>
          <cell r="AI319">
            <v>28</v>
          </cell>
          <cell r="AJ319">
            <v>28</v>
          </cell>
          <cell r="AK319">
            <v>28</v>
          </cell>
          <cell r="AL319">
            <v>26</v>
          </cell>
          <cell r="AM319">
            <v>26</v>
          </cell>
          <cell r="AR319">
            <v>26</v>
          </cell>
          <cell r="AS319">
            <v>28</v>
          </cell>
          <cell r="AT319">
            <v>27</v>
          </cell>
          <cell r="AU319">
            <v>28</v>
          </cell>
          <cell r="AV319">
            <v>27</v>
          </cell>
          <cell r="AW319">
            <v>28</v>
          </cell>
        </row>
        <row r="320">
          <cell r="D320">
            <v>11.5</v>
          </cell>
          <cell r="E320">
            <v>13</v>
          </cell>
          <cell r="F320">
            <v>36</v>
          </cell>
          <cell r="G320">
            <v>43</v>
          </cell>
          <cell r="H320">
            <v>6</v>
          </cell>
          <cell r="I320">
            <v>16</v>
          </cell>
          <cell r="J320">
            <v>17</v>
          </cell>
          <cell r="K320">
            <v>14</v>
          </cell>
          <cell r="L320">
            <v>15</v>
          </cell>
          <cell r="Q320">
            <v>4</v>
          </cell>
          <cell r="T320">
            <v>18</v>
          </cell>
          <cell r="U320">
            <v>19</v>
          </cell>
          <cell r="Z320">
            <v>0</v>
          </cell>
          <cell r="AA320">
            <v>2</v>
          </cell>
          <cell r="AB320">
            <v>1</v>
          </cell>
          <cell r="AC320">
            <v>1</v>
          </cell>
          <cell r="AH320">
            <v>18</v>
          </cell>
          <cell r="AI320">
            <v>19</v>
          </cell>
          <cell r="AJ320">
            <v>18</v>
          </cell>
          <cell r="AK320">
            <v>19</v>
          </cell>
          <cell r="AL320">
            <v>13</v>
          </cell>
          <cell r="AM320">
            <v>14</v>
          </cell>
          <cell r="AR320">
            <v>18</v>
          </cell>
          <cell r="AS320">
            <v>19</v>
          </cell>
          <cell r="AT320">
            <v>18</v>
          </cell>
          <cell r="AU320">
            <v>19</v>
          </cell>
          <cell r="AV320">
            <v>18</v>
          </cell>
          <cell r="AW320">
            <v>19</v>
          </cell>
        </row>
        <row r="321">
          <cell r="D321">
            <v>13</v>
          </cell>
          <cell r="E321">
            <v>13</v>
          </cell>
          <cell r="F321">
            <v>42</v>
          </cell>
          <cell r="G321">
            <v>43</v>
          </cell>
          <cell r="H321">
            <v>6</v>
          </cell>
          <cell r="I321">
            <v>26</v>
          </cell>
          <cell r="J321">
            <v>26</v>
          </cell>
          <cell r="K321">
            <v>24</v>
          </cell>
          <cell r="L321">
            <v>24</v>
          </cell>
          <cell r="Q321">
            <v>4</v>
          </cell>
          <cell r="T321">
            <v>26</v>
          </cell>
          <cell r="U321">
            <v>27</v>
          </cell>
          <cell r="Z321">
            <v>0</v>
          </cell>
          <cell r="AA321">
            <v>3</v>
          </cell>
          <cell r="AB321">
            <v>1</v>
          </cell>
          <cell r="AC321">
            <v>1</v>
          </cell>
          <cell r="AH321">
            <v>27</v>
          </cell>
          <cell r="AI321">
            <v>27</v>
          </cell>
          <cell r="AJ321">
            <v>26</v>
          </cell>
          <cell r="AK321">
            <v>27</v>
          </cell>
          <cell r="AL321">
            <v>24</v>
          </cell>
          <cell r="AM321">
            <v>24</v>
          </cell>
          <cell r="AR321">
            <v>25</v>
          </cell>
          <cell r="AS321">
            <v>27</v>
          </cell>
          <cell r="AT321">
            <v>26</v>
          </cell>
          <cell r="AU321">
            <v>27</v>
          </cell>
          <cell r="AV321">
            <v>27</v>
          </cell>
          <cell r="AW321">
            <v>27</v>
          </cell>
        </row>
        <row r="322">
          <cell r="D322">
            <v>9</v>
          </cell>
          <cell r="E322">
            <v>10</v>
          </cell>
          <cell r="F322">
            <v>29.5</v>
          </cell>
          <cell r="G322">
            <v>38</v>
          </cell>
          <cell r="H322">
            <v>4</v>
          </cell>
          <cell r="I322">
            <v>71</v>
          </cell>
          <cell r="J322">
            <v>72</v>
          </cell>
          <cell r="K322">
            <v>53</v>
          </cell>
          <cell r="L322">
            <v>54</v>
          </cell>
          <cell r="Q322">
            <v>4</v>
          </cell>
          <cell r="T322">
            <v>93</v>
          </cell>
          <cell r="U322">
            <v>97</v>
          </cell>
          <cell r="Z322">
            <v>1</v>
          </cell>
          <cell r="AA322">
            <v>1</v>
          </cell>
          <cell r="AB322">
            <v>15</v>
          </cell>
          <cell r="AC322">
            <v>15</v>
          </cell>
          <cell r="AH322">
            <v>90</v>
          </cell>
          <cell r="AI322">
            <v>97</v>
          </cell>
          <cell r="AJ322">
            <v>91</v>
          </cell>
          <cell r="AK322">
            <v>97</v>
          </cell>
          <cell r="AL322">
            <v>39</v>
          </cell>
          <cell r="AM322">
            <v>40</v>
          </cell>
          <cell r="AR322">
            <v>96</v>
          </cell>
          <cell r="AS322">
            <v>97</v>
          </cell>
          <cell r="AT322">
            <v>92</v>
          </cell>
          <cell r="AU322">
            <v>97</v>
          </cell>
          <cell r="AV322">
            <v>92</v>
          </cell>
          <cell r="AW322">
            <v>97</v>
          </cell>
        </row>
        <row r="323">
          <cell r="D323">
            <v>10</v>
          </cell>
          <cell r="E323">
            <v>10</v>
          </cell>
          <cell r="F323">
            <v>37</v>
          </cell>
          <cell r="G323">
            <v>38</v>
          </cell>
          <cell r="H323">
            <v>6</v>
          </cell>
          <cell r="I323">
            <v>33</v>
          </cell>
          <cell r="J323">
            <v>33</v>
          </cell>
          <cell r="K323">
            <v>32</v>
          </cell>
          <cell r="L323">
            <v>32</v>
          </cell>
          <cell r="Q323">
            <v>4</v>
          </cell>
          <cell r="T323">
            <v>36</v>
          </cell>
          <cell r="U323">
            <v>38</v>
          </cell>
          <cell r="Z323">
            <v>0</v>
          </cell>
          <cell r="AA323">
            <v>3</v>
          </cell>
          <cell r="AB323">
            <v>2</v>
          </cell>
          <cell r="AC323">
            <v>2</v>
          </cell>
          <cell r="AH323">
            <v>38</v>
          </cell>
          <cell r="AI323">
            <v>38</v>
          </cell>
          <cell r="AJ323">
            <v>38</v>
          </cell>
          <cell r="AK323">
            <v>38</v>
          </cell>
          <cell r="AL323">
            <v>35</v>
          </cell>
          <cell r="AM323">
            <v>35</v>
          </cell>
          <cell r="AR323">
            <v>37</v>
          </cell>
          <cell r="AS323">
            <v>38</v>
          </cell>
          <cell r="AT323">
            <v>37</v>
          </cell>
          <cell r="AU323">
            <v>38</v>
          </cell>
          <cell r="AV323">
            <v>38</v>
          </cell>
          <cell r="AW323">
            <v>38</v>
          </cell>
        </row>
        <row r="324">
          <cell r="D324">
            <v>8.5</v>
          </cell>
          <cell r="E324">
            <v>10</v>
          </cell>
          <cell r="F324">
            <v>29.5</v>
          </cell>
          <cell r="G324">
            <v>37</v>
          </cell>
          <cell r="H324">
            <v>5</v>
          </cell>
          <cell r="I324">
            <v>39</v>
          </cell>
          <cell r="J324">
            <v>42</v>
          </cell>
          <cell r="K324">
            <v>38</v>
          </cell>
          <cell r="L324">
            <v>41</v>
          </cell>
          <cell r="Q324">
            <v>4</v>
          </cell>
          <cell r="T324">
            <v>44</v>
          </cell>
          <cell r="U324">
            <v>50</v>
          </cell>
          <cell r="Z324">
            <v>1</v>
          </cell>
          <cell r="AA324">
            <v>3</v>
          </cell>
          <cell r="AB324">
            <v>8</v>
          </cell>
          <cell r="AC324">
            <v>9</v>
          </cell>
          <cell r="AH324">
            <v>47</v>
          </cell>
          <cell r="AI324">
            <v>50</v>
          </cell>
          <cell r="AJ324">
            <v>48</v>
          </cell>
          <cell r="AK324">
            <v>50</v>
          </cell>
          <cell r="AL324">
            <v>37</v>
          </cell>
          <cell r="AM324">
            <v>40</v>
          </cell>
          <cell r="AR324">
            <v>46</v>
          </cell>
          <cell r="AS324">
            <v>50</v>
          </cell>
          <cell r="AT324">
            <v>43</v>
          </cell>
          <cell r="AU324">
            <v>50</v>
          </cell>
          <cell r="AV324">
            <v>47</v>
          </cell>
          <cell r="AW324">
            <v>50</v>
          </cell>
        </row>
      </sheetData>
      <sheetData sheetId="1">
        <row r="4">
          <cell r="B4" t="str">
            <v>ГБПОУ РД «Автомобильно-дорожный колледж»</v>
          </cell>
        </row>
        <row r="315">
          <cell r="B315" t="str">
            <v>МКОУ «Верхне-Инховская средняя общеобразовательная школа»</v>
          </cell>
          <cell r="C315">
            <v>120</v>
          </cell>
          <cell r="D315">
            <v>48</v>
          </cell>
          <cell r="E315">
            <v>0.4</v>
          </cell>
        </row>
        <row r="316">
          <cell r="B316" t="str">
            <v>МКОУ «Ингишинская средняя общеобразовательная школа»</v>
          </cell>
          <cell r="C316">
            <v>69</v>
          </cell>
          <cell r="D316">
            <v>28</v>
          </cell>
          <cell r="E316">
            <v>0.40579710144927539</v>
          </cell>
        </row>
        <row r="317">
          <cell r="B317" t="str">
            <v>МКОУ «Килятлинская средняя общеобразовательная школа»</v>
          </cell>
          <cell r="C317">
            <v>84</v>
          </cell>
          <cell r="D317">
            <v>34</v>
          </cell>
          <cell r="E317">
            <v>0.40476190476190477</v>
          </cell>
        </row>
        <row r="318">
          <cell r="B318" t="str">
            <v>МКОУ «Нижне Инховская средняя общеобразовательная школа»</v>
          </cell>
          <cell r="C318">
            <v>68</v>
          </cell>
          <cell r="D318">
            <v>27</v>
          </cell>
          <cell r="E318">
            <v>0.39705882352941174</v>
          </cell>
        </row>
        <row r="319">
          <cell r="B319" t="str">
            <v>МКОУ «Аргванинская средняя общеобразовательная школа»</v>
          </cell>
          <cell r="C319">
            <v>70</v>
          </cell>
          <cell r="D319">
            <v>28</v>
          </cell>
          <cell r="E319">
            <v>0.4</v>
          </cell>
        </row>
        <row r="320">
          <cell r="B320" t="str">
            <v>МКОУ «Цанатлинская общеобразовательная школа»</v>
          </cell>
          <cell r="C320">
            <v>47</v>
          </cell>
          <cell r="D320">
            <v>19</v>
          </cell>
          <cell r="E320">
            <v>0.40425531914893614</v>
          </cell>
        </row>
        <row r="321">
          <cell r="B321" t="str">
            <v>МКОУ «Тантаринская начальная общеобразовательная школа»</v>
          </cell>
          <cell r="C321">
            <v>68</v>
          </cell>
          <cell r="D321">
            <v>27</v>
          </cell>
          <cell r="E321">
            <v>0.39705882352941174</v>
          </cell>
        </row>
        <row r="322">
          <cell r="B322" t="str">
            <v>МКДОУ "Детский сад "Солнышко"</v>
          </cell>
          <cell r="C322">
            <v>119</v>
          </cell>
          <cell r="D322">
            <v>97</v>
          </cell>
          <cell r="E322">
            <v>0.81512605042016806</v>
          </cell>
        </row>
        <row r="323">
          <cell r="B323" t="str">
            <v>МКДОУ "Детский сад "Ласточка"</v>
          </cell>
          <cell r="C323">
            <v>94</v>
          </cell>
          <cell r="D323">
            <v>38</v>
          </cell>
          <cell r="E323">
            <v>0.40425531914893614</v>
          </cell>
        </row>
        <row r="324">
          <cell r="B324" t="str">
            <v>МКУ ДО «Гумбетовская детская школа искусств»</v>
          </cell>
          <cell r="C324">
            <v>124</v>
          </cell>
          <cell r="D324">
            <v>50</v>
          </cell>
          <cell r="E324">
            <v>0.40322580645161288</v>
          </cell>
        </row>
      </sheetData>
      <sheetData sheetId="2"/>
      <sheetData sheetId="3"/>
      <sheetData sheetId="4"/>
      <sheetData sheetId="5">
        <row r="3">
          <cell r="A3">
            <v>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икатор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topLeftCell="A8" workbookViewId="0">
      <selection activeCell="I28" sqref="I28"/>
    </sheetView>
  </sheetViews>
  <sheetFormatPr defaultRowHeight="15" x14ac:dyDescent="0.25"/>
  <cols>
    <col min="2" max="2" width="64.85546875" customWidth="1"/>
    <col min="5" max="5" width="13" customWidth="1"/>
    <col min="6" max="6" width="16.7109375" customWidth="1"/>
  </cols>
  <sheetData>
    <row r="1" spans="1:53" s="1" customFormat="1" ht="15.75" customHeight="1" x14ac:dyDescent="0.25">
      <c r="A1" s="9" t="s">
        <v>0</v>
      </c>
      <c r="B1" s="9"/>
      <c r="C1" s="9"/>
      <c r="D1" s="9"/>
    </row>
    <row r="2" spans="1:53" s="1" customFormat="1" ht="15.75" customHeight="1" x14ac:dyDescent="0.25">
      <c r="A2" s="10" t="s">
        <v>1</v>
      </c>
      <c r="B2" s="10"/>
    </row>
    <row r="3" spans="1:53" s="1" customFormat="1" ht="15.75" customHeight="1" x14ac:dyDescent="0.25">
      <c r="A3" s="9" t="s">
        <v>2</v>
      </c>
      <c r="B3" s="9"/>
      <c r="C3" s="10" t="s">
        <v>3</v>
      </c>
      <c r="D3" s="10"/>
      <c r="E3" s="10"/>
    </row>
    <row r="4" spans="1:53" s="1" customFormat="1" ht="15.75" customHeight="1" x14ac:dyDescent="0.25">
      <c r="A4" s="9" t="s">
        <v>4</v>
      </c>
      <c r="B4" s="9"/>
      <c r="C4" s="10" t="s">
        <v>5</v>
      </c>
      <c r="D4" s="10"/>
      <c r="E4" s="10"/>
    </row>
    <row r="5" spans="1:53" s="1" customFormat="1" ht="15.75" customHeight="1" x14ac:dyDescent="0.25">
      <c r="A5" s="9" t="s">
        <v>6</v>
      </c>
      <c r="B5" s="9"/>
      <c r="C5" s="2" t="s">
        <v>7</v>
      </c>
    </row>
    <row r="6" spans="1:53" s="1" customFormat="1" ht="15.75" customHeight="1" x14ac:dyDescent="0.25">
      <c r="A6" s="9" t="s">
        <v>8</v>
      </c>
      <c r="B6" s="9"/>
      <c r="C6" s="10" t="s">
        <v>9</v>
      </c>
      <c r="D6" s="10"/>
      <c r="E6" s="10"/>
      <c r="F6" s="10"/>
      <c r="G6" s="10"/>
    </row>
    <row r="7" spans="1:53" s="1" customFormat="1" ht="15.75" customHeight="1" x14ac:dyDescent="0.25"/>
    <row r="8" spans="1:53" s="1" customFormat="1" ht="15.75" customHeight="1" x14ac:dyDescent="0.25">
      <c r="A8" s="11" t="s">
        <v>10</v>
      </c>
      <c r="B8" s="11"/>
      <c r="C8" s="11"/>
      <c r="D8" s="11"/>
      <c r="E8" s="11"/>
    </row>
    <row r="9" spans="1:53" s="1" customFormat="1" ht="15.75" x14ac:dyDescent="0.25">
      <c r="A9" s="12" t="s">
        <v>11</v>
      </c>
      <c r="B9" s="12" t="s">
        <v>12</v>
      </c>
      <c r="C9" s="20" t="s">
        <v>13</v>
      </c>
      <c r="D9" s="20" t="s">
        <v>14</v>
      </c>
      <c r="E9" s="20" t="s">
        <v>15</v>
      </c>
      <c r="F9" s="13" t="s">
        <v>16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s="1" customFormat="1" ht="15.75" x14ac:dyDescent="0.25">
      <c r="A10" s="12"/>
      <c r="B10" s="12"/>
      <c r="C10" s="20"/>
      <c r="D10" s="20"/>
      <c r="E10" s="20"/>
      <c r="F10" s="14" t="s">
        <v>17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 t="s">
        <v>18</v>
      </c>
      <c r="V10" s="14"/>
      <c r="W10" s="14"/>
      <c r="X10" s="14"/>
      <c r="Y10" s="14"/>
      <c r="Z10" s="14"/>
      <c r="AA10" s="14" t="s">
        <v>19</v>
      </c>
      <c r="AB10" s="14"/>
      <c r="AC10" s="14"/>
      <c r="AD10" s="14"/>
      <c r="AE10" s="14"/>
      <c r="AF10" s="14"/>
      <c r="AG10" s="14"/>
      <c r="AH10" s="14"/>
      <c r="AI10" s="14"/>
      <c r="AJ10" s="14" t="s">
        <v>20</v>
      </c>
      <c r="AK10" s="14"/>
      <c r="AL10" s="14"/>
      <c r="AM10" s="14"/>
      <c r="AN10" s="14"/>
      <c r="AO10" s="14"/>
      <c r="AP10" s="14"/>
      <c r="AQ10" s="14"/>
      <c r="AR10" s="14"/>
      <c r="AS10" s="14" t="s">
        <v>21</v>
      </c>
      <c r="AT10" s="14"/>
      <c r="AU10" s="14"/>
      <c r="AV10" s="14"/>
      <c r="AW10" s="14"/>
      <c r="AX10" s="14"/>
      <c r="AY10" s="14"/>
      <c r="AZ10" s="14"/>
      <c r="BA10" s="14"/>
    </row>
    <row r="11" spans="1:53" s="1" customFormat="1" ht="15.75" x14ac:dyDescent="0.25">
      <c r="A11" s="12"/>
      <c r="B11" s="12"/>
      <c r="C11" s="20"/>
      <c r="D11" s="20"/>
      <c r="E11" s="20"/>
      <c r="F11" s="15" t="s">
        <v>22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 t="s">
        <v>22</v>
      </c>
      <c r="V11" s="15"/>
      <c r="W11" s="15"/>
      <c r="X11" s="15"/>
      <c r="Y11" s="15"/>
      <c r="Z11" s="15"/>
      <c r="AA11" s="15" t="s">
        <v>22</v>
      </c>
      <c r="AB11" s="15"/>
      <c r="AC11" s="15"/>
      <c r="AD11" s="15"/>
      <c r="AE11" s="15"/>
      <c r="AF11" s="15"/>
      <c r="AG11" s="15"/>
      <c r="AH11" s="15"/>
      <c r="AI11" s="15"/>
      <c r="AJ11" s="15" t="s">
        <v>22</v>
      </c>
      <c r="AK11" s="15"/>
      <c r="AL11" s="15"/>
      <c r="AM11" s="15"/>
      <c r="AN11" s="15"/>
      <c r="AO11" s="15"/>
      <c r="AP11" s="15"/>
      <c r="AQ11" s="15"/>
      <c r="AR11" s="15"/>
      <c r="AS11" s="15" t="s">
        <v>22</v>
      </c>
      <c r="AT11" s="15"/>
      <c r="AU11" s="15"/>
      <c r="AV11" s="15"/>
      <c r="AW11" s="15"/>
      <c r="AX11" s="15"/>
      <c r="AY11" s="15"/>
      <c r="AZ11" s="15"/>
      <c r="BA11" s="15"/>
    </row>
    <row r="12" spans="1:53" s="1" customFormat="1" ht="78.75" customHeight="1" x14ac:dyDescent="0.25">
      <c r="A12" s="12"/>
      <c r="B12" s="12"/>
      <c r="C12" s="20"/>
      <c r="D12" s="20"/>
      <c r="E12" s="20"/>
      <c r="F12" s="16" t="s">
        <v>23</v>
      </c>
      <c r="G12" s="16"/>
      <c r="H12" s="16"/>
      <c r="I12" s="16"/>
      <c r="J12" s="16"/>
      <c r="K12" s="16"/>
      <c r="L12" s="16" t="s">
        <v>24</v>
      </c>
      <c r="M12" s="16"/>
      <c r="N12" s="16"/>
      <c r="O12" s="16" t="s">
        <v>25</v>
      </c>
      <c r="P12" s="16"/>
      <c r="Q12" s="16"/>
      <c r="R12" s="16"/>
      <c r="S12" s="16"/>
      <c r="T12" s="16"/>
      <c r="U12" s="16" t="s">
        <v>26</v>
      </c>
      <c r="V12" s="16"/>
      <c r="W12" s="16"/>
      <c r="X12" s="16" t="s">
        <v>27</v>
      </c>
      <c r="Y12" s="16"/>
      <c r="Z12" s="16"/>
      <c r="AA12" s="16" t="s">
        <v>28</v>
      </c>
      <c r="AB12" s="16"/>
      <c r="AC12" s="16"/>
      <c r="AD12" s="16" t="s">
        <v>29</v>
      </c>
      <c r="AE12" s="16"/>
      <c r="AF12" s="16"/>
      <c r="AG12" s="16" t="s">
        <v>30</v>
      </c>
      <c r="AH12" s="16"/>
      <c r="AI12" s="16"/>
      <c r="AJ12" s="16" t="s">
        <v>31</v>
      </c>
      <c r="AK12" s="16"/>
      <c r="AL12" s="16"/>
      <c r="AM12" s="16" t="s">
        <v>32</v>
      </c>
      <c r="AN12" s="16"/>
      <c r="AO12" s="16"/>
      <c r="AP12" s="16" t="s">
        <v>33</v>
      </c>
      <c r="AQ12" s="16"/>
      <c r="AR12" s="16"/>
      <c r="AS12" s="16" t="s">
        <v>34</v>
      </c>
      <c r="AT12" s="16"/>
      <c r="AU12" s="16"/>
      <c r="AV12" s="16" t="s">
        <v>35</v>
      </c>
      <c r="AW12" s="16"/>
      <c r="AX12" s="16"/>
      <c r="AY12" s="16" t="s">
        <v>36</v>
      </c>
      <c r="AZ12" s="16"/>
      <c r="BA12" s="16"/>
    </row>
    <row r="13" spans="1:53" s="1" customFormat="1" ht="78.75" customHeight="1" x14ac:dyDescent="0.25">
      <c r="A13" s="12"/>
      <c r="B13" s="12"/>
      <c r="C13" s="20"/>
      <c r="D13" s="20"/>
      <c r="E13" s="20"/>
      <c r="F13" s="18" t="s">
        <v>37</v>
      </c>
      <c r="G13" s="18"/>
      <c r="H13" s="18"/>
      <c r="I13" s="18" t="s">
        <v>38</v>
      </c>
      <c r="J13" s="18"/>
      <c r="K13" s="18"/>
      <c r="L13" s="18" t="s">
        <v>39</v>
      </c>
      <c r="M13" s="18"/>
      <c r="N13" s="18"/>
      <c r="O13" s="18" t="s">
        <v>40</v>
      </c>
      <c r="P13" s="18"/>
      <c r="Q13" s="18"/>
      <c r="R13" s="18" t="s">
        <v>41</v>
      </c>
      <c r="S13" s="18"/>
      <c r="T13" s="18"/>
      <c r="U13" s="18" t="s">
        <v>42</v>
      </c>
      <c r="V13" s="18"/>
      <c r="W13" s="18"/>
      <c r="X13" s="18" t="s">
        <v>43</v>
      </c>
      <c r="Y13" s="18"/>
      <c r="Z13" s="18"/>
      <c r="AA13" s="18" t="s">
        <v>44</v>
      </c>
      <c r="AB13" s="18"/>
      <c r="AC13" s="18"/>
      <c r="AD13" s="18" t="s">
        <v>45</v>
      </c>
      <c r="AE13" s="18"/>
      <c r="AF13" s="18"/>
      <c r="AG13" s="18" t="s">
        <v>46</v>
      </c>
      <c r="AH13" s="18"/>
      <c r="AI13" s="18"/>
      <c r="AJ13" s="18" t="s">
        <v>47</v>
      </c>
      <c r="AK13" s="18"/>
      <c r="AL13" s="18"/>
      <c r="AM13" s="18" t="s">
        <v>48</v>
      </c>
      <c r="AN13" s="18"/>
      <c r="AO13" s="18"/>
      <c r="AP13" s="18" t="s">
        <v>49</v>
      </c>
      <c r="AQ13" s="18"/>
      <c r="AR13" s="18"/>
      <c r="AS13" s="18" t="s">
        <v>50</v>
      </c>
      <c r="AT13" s="18"/>
      <c r="AU13" s="18"/>
      <c r="AV13" s="18" t="s">
        <v>51</v>
      </c>
      <c r="AW13" s="18"/>
      <c r="AX13" s="18"/>
      <c r="AY13" s="18" t="s">
        <v>52</v>
      </c>
      <c r="AZ13" s="18"/>
      <c r="BA13" s="18"/>
    </row>
    <row r="14" spans="1:53" s="19" customFormat="1" ht="34.5" customHeight="1" x14ac:dyDescent="0.25">
      <c r="A14" s="12"/>
      <c r="B14" s="12"/>
      <c r="C14" s="20"/>
      <c r="D14" s="20"/>
      <c r="E14" s="20"/>
      <c r="F14" s="17" t="s">
        <v>53</v>
      </c>
      <c r="G14" s="18" t="s">
        <v>54</v>
      </c>
      <c r="H14" s="18"/>
      <c r="I14" s="17" t="s">
        <v>53</v>
      </c>
      <c r="J14" s="18" t="s">
        <v>54</v>
      </c>
      <c r="K14" s="18"/>
      <c r="L14" s="17" t="s">
        <v>53</v>
      </c>
      <c r="M14" s="18" t="s">
        <v>54</v>
      </c>
      <c r="N14" s="18"/>
      <c r="O14" s="17" t="s">
        <v>53</v>
      </c>
      <c r="P14" s="18" t="s">
        <v>54</v>
      </c>
      <c r="Q14" s="18"/>
      <c r="R14" s="17" t="s">
        <v>53</v>
      </c>
      <c r="S14" s="18" t="s">
        <v>54</v>
      </c>
      <c r="T14" s="18"/>
      <c r="U14" s="17" t="s">
        <v>53</v>
      </c>
      <c r="V14" s="18" t="s">
        <v>54</v>
      </c>
      <c r="W14" s="18"/>
      <c r="X14" s="17" t="s">
        <v>53</v>
      </c>
      <c r="Y14" s="18" t="s">
        <v>54</v>
      </c>
      <c r="Z14" s="18"/>
      <c r="AA14" s="17" t="s">
        <v>53</v>
      </c>
      <c r="AB14" s="18" t="s">
        <v>54</v>
      </c>
      <c r="AC14" s="18"/>
      <c r="AD14" s="17" t="s">
        <v>53</v>
      </c>
      <c r="AE14" s="18" t="s">
        <v>54</v>
      </c>
      <c r="AF14" s="18"/>
      <c r="AG14" s="17" t="s">
        <v>53</v>
      </c>
      <c r="AH14" s="18" t="s">
        <v>54</v>
      </c>
      <c r="AI14" s="18"/>
      <c r="AJ14" s="17" t="s">
        <v>53</v>
      </c>
      <c r="AK14" s="18" t="s">
        <v>54</v>
      </c>
      <c r="AL14" s="18"/>
      <c r="AM14" s="17" t="s">
        <v>53</v>
      </c>
      <c r="AN14" s="18" t="s">
        <v>54</v>
      </c>
      <c r="AO14" s="18"/>
      <c r="AP14" s="17" t="s">
        <v>53</v>
      </c>
      <c r="AQ14" s="18" t="s">
        <v>54</v>
      </c>
      <c r="AR14" s="18"/>
      <c r="AS14" s="17" t="s">
        <v>53</v>
      </c>
      <c r="AT14" s="18" t="s">
        <v>54</v>
      </c>
      <c r="AU14" s="18"/>
      <c r="AV14" s="17" t="s">
        <v>53</v>
      </c>
      <c r="AW14" s="18" t="s">
        <v>54</v>
      </c>
      <c r="AX14" s="18"/>
      <c r="AY14" s="17" t="s">
        <v>53</v>
      </c>
      <c r="AZ14" s="18" t="s">
        <v>54</v>
      </c>
      <c r="BA14" s="18"/>
    </row>
    <row r="15" spans="1:53" ht="15.75" x14ac:dyDescent="0.25">
      <c r="A15" s="3">
        <f>[1]Лист1!A314</f>
        <v>312</v>
      </c>
      <c r="B15" s="4" t="str">
        <f>'[1]для bus.gov.ru'!B315</f>
        <v>МКОУ «Верхне-Инховская средняя общеобразовательная школа»</v>
      </c>
      <c r="C15" s="4">
        <f>'[1]для bus.gov.ru'!C315</f>
        <v>120</v>
      </c>
      <c r="D15" s="4">
        <f>'[1]для bus.gov.ru'!D315</f>
        <v>48</v>
      </c>
      <c r="E15" s="4">
        <f>'[1]для bus.gov.ru'!E315</f>
        <v>0.4</v>
      </c>
      <c r="F15" s="5" t="s">
        <v>55</v>
      </c>
      <c r="G15" s="6">
        <f>'[1]Рейтинговая таблица организаций'!D315</f>
        <v>11.5</v>
      </c>
      <c r="H15" s="6">
        <f>'[1]Рейтинговая таблица организаций'!E315</f>
        <v>13</v>
      </c>
      <c r="I15" s="5" t="s">
        <v>56</v>
      </c>
      <c r="J15" s="6">
        <f>'[1]Рейтинговая таблица организаций'!F315</f>
        <v>30</v>
      </c>
      <c r="K15" s="6">
        <f>'[1]Рейтинговая таблица организаций'!G315</f>
        <v>43</v>
      </c>
      <c r="L15" s="7" t="str">
        <f>IF('[1]Рейтинговая таблица организаций'!H315&lt;1,"Отсутствуют или не функционируют дистанционные способы взаимодействия",(IF('[1]Рейтинговая таблица организаций'!H315&lt;4,"В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" s="7">
        <f>'[1]Рейтинговая таблица организаций'!H315</f>
        <v>5</v>
      </c>
      <c r="N15" s="7">
        <f>IF('[1]Рейтинговая таблица организаций'!H315&lt;1,0,(IF('[1]Рейтинговая таблица организаций'!H315&lt;4,30,100)))</f>
        <v>100</v>
      </c>
      <c r="O15" s="7" t="s">
        <v>57</v>
      </c>
      <c r="P15" s="7">
        <f>'[1]Рейтинговая таблица организаций'!I315</f>
        <v>36</v>
      </c>
      <c r="Q15" s="7">
        <f>'[1]Рейтинговая таблица организаций'!J315</f>
        <v>38</v>
      </c>
      <c r="R15" s="7" t="s">
        <v>58</v>
      </c>
      <c r="S15" s="7">
        <f>'[1]Рейтинговая таблица организаций'!K315</f>
        <v>35</v>
      </c>
      <c r="T15" s="7">
        <f>'[1]Рейтинговая таблица организаций'!L315</f>
        <v>36</v>
      </c>
      <c r="U15" s="7" t="str">
        <f>IF('[1]Рейтинговая таблица организаций'!Q315&lt;1,"Отсутствуют комфортные условия",(IF('[1]Рейтинговая таблица организаций'!Q315&lt;5,"Количество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5" s="7">
        <f>'[1]Рейтинговая таблица организаций'!Q315</f>
        <v>4</v>
      </c>
      <c r="W15" s="7">
        <f>IF('[1]Рейтинговая таблица организаций'!Q315&lt;1,0,(IF('[1]Рейтинговая таблица организаций'!Q315&lt;4,20,100)))</f>
        <v>100</v>
      </c>
      <c r="X15" s="7" t="s">
        <v>59</v>
      </c>
      <c r="Y15" s="7">
        <f>'[1]Рейтинговая таблица организаций'!T315</f>
        <v>39</v>
      </c>
      <c r="Z15" s="7">
        <f>'[1]Рейтинговая таблица организаций'!U315</f>
        <v>48</v>
      </c>
      <c r="AA15" s="7" t="str">
        <f>IF('[1]Рейтинговая таблица организаций'!Z315&lt;1,"Отсутствуют условия доступности для инвалидов",(IF('[1]Рейтинговая таблица организаций'!Z315&lt;5,"Количество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" s="8">
        <f>'[1]Рейтинговая таблица организаций'!Z315</f>
        <v>1</v>
      </c>
      <c r="AC15" s="7">
        <f>IF('[1]Рейтинговая таблица организаций'!Z315&lt;1,0,(IF('[1]Рейтинговая таблица организаций'!Z315&lt;5,20,100)))</f>
        <v>20</v>
      </c>
      <c r="AD15" s="7" t="str">
        <f>IF('[1]Рейтинговая таблица организаций'!AA315&lt;1,"Отсутствуют условия доступности, позволяющие инвалидам получать услуги наравне с другими",(IF('[1]Рейтинговая таблица организаций'!AA315&lt;5,"Количество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" s="7">
        <f>'[1]Рейтинговая таблица организаций'!AA315</f>
        <v>2</v>
      </c>
      <c r="AF15" s="7">
        <f>IF('[1]Рейтинговая таблица организаций'!AA315&lt;1,0,(IF('[1]Рейтинговая таблица организаций'!AA315&lt;5,20,100)))</f>
        <v>20</v>
      </c>
      <c r="AG15" s="7" t="s">
        <v>60</v>
      </c>
      <c r="AH15" s="7">
        <f>'[1]Рейтинговая таблица организаций'!AB315</f>
        <v>3</v>
      </c>
      <c r="AI15" s="7">
        <f>'[1]Рейтинговая таблица организаций'!AC315</f>
        <v>3</v>
      </c>
      <c r="AJ15" s="7" t="s">
        <v>61</v>
      </c>
      <c r="AK15" s="7">
        <f>'[1]Рейтинговая таблица организаций'!AH315</f>
        <v>47</v>
      </c>
      <c r="AL15" s="7">
        <f>'[1]Рейтинговая таблица организаций'!AI315</f>
        <v>48</v>
      </c>
      <c r="AM15" s="7" t="s">
        <v>62</v>
      </c>
      <c r="AN15" s="7">
        <f>'[1]Рейтинговая таблица организаций'!AJ315</f>
        <v>47</v>
      </c>
      <c r="AO15" s="7">
        <f>'[1]Рейтинговая таблица организаций'!AK315</f>
        <v>48</v>
      </c>
      <c r="AP15" s="7" t="s">
        <v>63</v>
      </c>
      <c r="AQ15" s="7">
        <f>'[1]Рейтинговая таблица организаций'!AL315</f>
        <v>27</v>
      </c>
      <c r="AR15" s="7">
        <f>'[1]Рейтинговая таблица организаций'!AM315</f>
        <v>29</v>
      </c>
      <c r="AS15" s="7" t="s">
        <v>64</v>
      </c>
      <c r="AT15" s="7">
        <f>'[1]Рейтинговая таблица организаций'!AR315</f>
        <v>42</v>
      </c>
      <c r="AU15" s="7">
        <f>'[1]Рейтинговая таблица организаций'!AS315</f>
        <v>48</v>
      </c>
      <c r="AV15" s="7" t="s">
        <v>65</v>
      </c>
      <c r="AW15" s="7">
        <f>'[1]Рейтинговая таблица организаций'!AT315</f>
        <v>44</v>
      </c>
      <c r="AX15" s="7">
        <f>'[1]Рейтинговая таблица организаций'!AU315</f>
        <v>48</v>
      </c>
      <c r="AY15" s="7" t="s">
        <v>66</v>
      </c>
      <c r="AZ15" s="7">
        <f>'[1]Рейтинговая таблица организаций'!AV315</f>
        <v>47</v>
      </c>
      <c r="BA15" s="7">
        <f>'[1]Рейтинговая таблица организаций'!AW315</f>
        <v>48</v>
      </c>
    </row>
    <row r="16" spans="1:53" ht="15.75" x14ac:dyDescent="0.25">
      <c r="A16" s="3">
        <f>[1]Лист1!A315</f>
        <v>313</v>
      </c>
      <c r="B16" s="4" t="str">
        <f>'[1]для bus.gov.ru'!B316</f>
        <v>МКОУ «Ингишинская средняя общеобразовательная школа»</v>
      </c>
      <c r="C16" s="4">
        <f>'[1]для bus.gov.ru'!C316</f>
        <v>69</v>
      </c>
      <c r="D16" s="4">
        <f>'[1]для bus.gov.ru'!D316</f>
        <v>28</v>
      </c>
      <c r="E16" s="4">
        <f>'[1]для bus.gov.ru'!E316</f>
        <v>0.40579710144927539</v>
      </c>
      <c r="F16" s="5" t="s">
        <v>55</v>
      </c>
      <c r="G16" s="6">
        <f>'[1]Рейтинговая таблица организаций'!D316</f>
        <v>13</v>
      </c>
      <c r="H16" s="6">
        <f>'[1]Рейтинговая таблица организаций'!E316</f>
        <v>13</v>
      </c>
      <c r="I16" s="5" t="s">
        <v>56</v>
      </c>
      <c r="J16" s="6">
        <f>'[1]Рейтинговая таблица организаций'!F316</f>
        <v>43</v>
      </c>
      <c r="K16" s="6">
        <f>'[1]Рейтинговая таблица организаций'!G316</f>
        <v>43</v>
      </c>
      <c r="L16" s="7" t="str">
        <f>IF('[1]Рейтинговая таблица организаций'!H316&lt;1,"Отсутствуют или не функционируют дистанционные способы взаимодействия",(IF('[1]Рейтинговая таблица организаций'!H316&lt;4,"В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" s="7">
        <f>'[1]Рейтинговая таблица организаций'!H316</f>
        <v>6</v>
      </c>
      <c r="N16" s="7">
        <f>IF('[1]Рейтинговая таблица организаций'!H316&lt;1,0,(IF('[1]Рейтинговая таблица организаций'!H316&lt;4,30,100)))</f>
        <v>100</v>
      </c>
      <c r="O16" s="7" t="s">
        <v>57</v>
      </c>
      <c r="P16" s="7">
        <f>'[1]Рейтинговая таблица организаций'!I316</f>
        <v>26</v>
      </c>
      <c r="Q16" s="7">
        <f>'[1]Рейтинговая таблица организаций'!J316</f>
        <v>26</v>
      </c>
      <c r="R16" s="7" t="s">
        <v>58</v>
      </c>
      <c r="S16" s="7">
        <f>'[1]Рейтинговая таблица организаций'!K316</f>
        <v>22</v>
      </c>
      <c r="T16" s="7">
        <f>'[1]Рейтинговая таблица организаций'!L316</f>
        <v>22</v>
      </c>
      <c r="U16" s="7" t="str">
        <f>IF('[1]Рейтинговая таблица организаций'!Q316&lt;1,"Отсутствуют комфортные условия",(IF('[1]Рейтинговая таблица организаций'!Q316&lt;5,"Количество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6" s="7">
        <f>'[1]Рейтинговая таблица организаций'!Q316</f>
        <v>2</v>
      </c>
      <c r="W16" s="7">
        <f>IF('[1]Рейтинговая таблица организаций'!Q316&lt;1,0,(IF('[1]Рейтинговая таблица организаций'!Q316&lt;4,20,100)))</f>
        <v>20</v>
      </c>
      <c r="X16" s="7" t="s">
        <v>59</v>
      </c>
      <c r="Y16" s="7">
        <f>'[1]Рейтинговая таблица организаций'!T316</f>
        <v>23</v>
      </c>
      <c r="Z16" s="7">
        <f>'[1]Рейтинговая таблица организаций'!U316</f>
        <v>28</v>
      </c>
      <c r="AA16" s="7" t="str">
        <f>IF('[1]Рейтинговая таблица организаций'!Z316&lt;1,"Отсутствуют условия доступности для инвалидов",(IF('[1]Рейтинговая таблица организаций'!Z316&lt;5,"Количество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6" s="8">
        <f>'[1]Рейтинговая таблица организаций'!Z316</f>
        <v>0</v>
      </c>
      <c r="AC16" s="7">
        <f>IF('[1]Рейтинговая таблица организаций'!Z316&lt;1,0,(IF('[1]Рейтинговая таблица организаций'!Z316&lt;5,20,100)))</f>
        <v>0</v>
      </c>
      <c r="AD16" s="7" t="str">
        <f>IF('[1]Рейтинговая таблица организаций'!AA316&lt;1,"Отсутствуют условия доступности, позволяющие инвалидам получать услуги наравне с другими",(IF('[1]Рейтинговая таблица организаций'!AA316&lt;5,"Количество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" s="7">
        <f>'[1]Рейтинговая таблица организаций'!AA316</f>
        <v>3</v>
      </c>
      <c r="AF16" s="7">
        <f>IF('[1]Рейтинговая таблица организаций'!AA316&lt;1,0,(IF('[1]Рейтинговая таблица организаций'!AA316&lt;5,20,100)))</f>
        <v>20</v>
      </c>
      <c r="AG16" s="7" t="s">
        <v>60</v>
      </c>
      <c r="AH16" s="7">
        <f>'[1]Рейтинговая таблица организаций'!AB316</f>
        <v>2</v>
      </c>
      <c r="AI16" s="7">
        <f>'[1]Рейтинговая таблица организаций'!AC316</f>
        <v>2</v>
      </c>
      <c r="AJ16" s="7" t="s">
        <v>61</v>
      </c>
      <c r="AK16" s="7">
        <f>'[1]Рейтинговая таблица организаций'!AH316</f>
        <v>26</v>
      </c>
      <c r="AL16" s="7">
        <f>'[1]Рейтинговая таблица организаций'!AI316</f>
        <v>28</v>
      </c>
      <c r="AM16" s="7" t="s">
        <v>62</v>
      </c>
      <c r="AN16" s="7">
        <f>'[1]Рейтинговая таблица организаций'!AJ316</f>
        <v>26</v>
      </c>
      <c r="AO16" s="7">
        <f>'[1]Рейтинговая таблица организаций'!AK316</f>
        <v>28</v>
      </c>
      <c r="AP16" s="7" t="s">
        <v>63</v>
      </c>
      <c r="AQ16" s="7">
        <f>'[1]Рейтинговая таблица организаций'!AL316</f>
        <v>20</v>
      </c>
      <c r="AR16" s="7">
        <f>'[1]Рейтинговая таблица организаций'!AM316</f>
        <v>21</v>
      </c>
      <c r="AS16" s="7" t="s">
        <v>64</v>
      </c>
      <c r="AT16" s="7">
        <f>'[1]Рейтинговая таблица организаций'!AR316</f>
        <v>22</v>
      </c>
      <c r="AU16" s="7">
        <f>'[1]Рейтинговая таблица организаций'!AS316</f>
        <v>28</v>
      </c>
      <c r="AV16" s="7" t="s">
        <v>65</v>
      </c>
      <c r="AW16" s="7">
        <f>'[1]Рейтинговая таблица организаций'!AT316</f>
        <v>21</v>
      </c>
      <c r="AX16" s="7">
        <f>'[1]Рейтинговая таблица организаций'!AU316</f>
        <v>28</v>
      </c>
      <c r="AY16" s="7" t="s">
        <v>66</v>
      </c>
      <c r="AZ16" s="7">
        <f>'[1]Рейтинговая таблица организаций'!AV316</f>
        <v>25</v>
      </c>
      <c r="BA16" s="7">
        <f>'[1]Рейтинговая таблица организаций'!AW316</f>
        <v>28</v>
      </c>
    </row>
    <row r="17" spans="1:53" ht="15.75" x14ac:dyDescent="0.25">
      <c r="A17" s="3">
        <f>[1]Лист1!A316</f>
        <v>314</v>
      </c>
      <c r="B17" s="4" t="str">
        <f>'[1]для bus.gov.ru'!B317</f>
        <v>МКОУ «Килятлинская средняя общеобразовательная школа»</v>
      </c>
      <c r="C17" s="4">
        <f>'[1]для bus.gov.ru'!C317</f>
        <v>84</v>
      </c>
      <c r="D17" s="4">
        <f>'[1]для bus.gov.ru'!D317</f>
        <v>34</v>
      </c>
      <c r="E17" s="4">
        <f>'[1]для bus.gov.ru'!E317</f>
        <v>0.40476190476190477</v>
      </c>
      <c r="F17" s="5" t="s">
        <v>55</v>
      </c>
      <c r="G17" s="6">
        <f>'[1]Рейтинговая таблица организаций'!D317</f>
        <v>10.5</v>
      </c>
      <c r="H17" s="6">
        <f>'[1]Рейтинговая таблица организаций'!E317</f>
        <v>13</v>
      </c>
      <c r="I17" s="5" t="s">
        <v>56</v>
      </c>
      <c r="J17" s="6">
        <f>'[1]Рейтинговая таблица организаций'!F317</f>
        <v>36.5</v>
      </c>
      <c r="K17" s="6">
        <f>'[1]Рейтинговая таблица организаций'!G317</f>
        <v>43</v>
      </c>
      <c r="L17" s="7" t="str">
        <f>IF('[1]Рейтинговая таблица организаций'!H317&lt;1,"Отсутствуют или не функционируют дистанционные способы взаимодействия",(IF('[1]Рейтинговая таблица организаций'!H317&lt;4,"В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" s="7">
        <f>'[1]Рейтинговая таблица организаций'!H317</f>
        <v>6</v>
      </c>
      <c r="N17" s="7">
        <f>IF('[1]Рейтинговая таблица организаций'!H317&lt;1,0,(IF('[1]Рейтинговая таблица организаций'!H317&lt;4,30,100)))</f>
        <v>100</v>
      </c>
      <c r="O17" s="7" t="s">
        <v>57</v>
      </c>
      <c r="P17" s="7">
        <f>'[1]Рейтинговая таблица организаций'!I317</f>
        <v>26</v>
      </c>
      <c r="Q17" s="7">
        <f>'[1]Рейтинговая таблица организаций'!J317</f>
        <v>28</v>
      </c>
      <c r="R17" s="7" t="s">
        <v>58</v>
      </c>
      <c r="S17" s="7">
        <f>'[1]Рейтинговая таблица организаций'!K317</f>
        <v>25</v>
      </c>
      <c r="T17" s="7">
        <f>'[1]Рейтинговая таблица организаций'!L317</f>
        <v>26</v>
      </c>
      <c r="U17" s="7" t="str">
        <f>IF('[1]Рейтинговая таблица организаций'!Q317&lt;1,"Отсутствуют комфортные условия",(IF('[1]Рейтинговая таблица организаций'!Q317&lt;5,"Количество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" s="7">
        <f>'[1]Рейтинговая таблица организаций'!Q317</f>
        <v>5</v>
      </c>
      <c r="W17" s="7">
        <f>IF('[1]Рейтинговая таблица организаций'!Q317&lt;1,0,(IF('[1]Рейтинговая таблица организаций'!Q317&lt;4,20,100)))</f>
        <v>100</v>
      </c>
      <c r="X17" s="7" t="s">
        <v>59</v>
      </c>
      <c r="Y17" s="7">
        <f>'[1]Рейтинговая таблица организаций'!T317</f>
        <v>28</v>
      </c>
      <c r="Z17" s="7">
        <f>'[1]Рейтинговая таблица организаций'!U317</f>
        <v>34</v>
      </c>
      <c r="AA17" s="7" t="str">
        <f>IF('[1]Рейтинговая таблица организаций'!Z317&lt;1,"Отсутствуют условия доступности для инвалидов",(IF('[1]Рейтинговая таблица организаций'!Z317&lt;5,"Количество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" s="8">
        <f>'[1]Рейтинговая таблица организаций'!Z317</f>
        <v>1</v>
      </c>
      <c r="AC17" s="7">
        <f>IF('[1]Рейтинговая таблица организаций'!Z317&lt;1,0,(IF('[1]Рейтинговая таблица организаций'!Z317&lt;5,20,100)))</f>
        <v>20</v>
      </c>
      <c r="AD17" s="7" t="str">
        <f>IF('[1]Рейтинговая таблица организаций'!AA317&lt;1,"Отсутствуют условия доступности, позволяющие инвалидам получать услуги наравне с другими",(IF('[1]Рейтинговая таблица организаций'!AA317&lt;5,"Количество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" s="7">
        <f>'[1]Рейтинговая таблица организаций'!AA317</f>
        <v>2</v>
      </c>
      <c r="AF17" s="7">
        <f>IF('[1]Рейтинговая таблица организаций'!AA317&lt;1,0,(IF('[1]Рейтинговая таблица организаций'!AA317&lt;5,20,100)))</f>
        <v>20</v>
      </c>
      <c r="AG17" s="7" t="s">
        <v>60</v>
      </c>
      <c r="AH17" s="7">
        <f>'[1]Рейтинговая таблица организаций'!AB317</f>
        <v>1</v>
      </c>
      <c r="AI17" s="7">
        <f>'[1]Рейтинговая таблица организаций'!AC317</f>
        <v>1</v>
      </c>
      <c r="AJ17" s="7" t="s">
        <v>61</v>
      </c>
      <c r="AK17" s="7">
        <f>'[1]Рейтинговая таблица организаций'!AH317</f>
        <v>33</v>
      </c>
      <c r="AL17" s="7">
        <f>'[1]Рейтинговая таблица организаций'!AI317</f>
        <v>34</v>
      </c>
      <c r="AM17" s="7" t="s">
        <v>62</v>
      </c>
      <c r="AN17" s="7">
        <f>'[1]Рейтинговая таблица организаций'!AJ317</f>
        <v>33</v>
      </c>
      <c r="AO17" s="7">
        <f>'[1]Рейтинговая таблица организаций'!AK317</f>
        <v>34</v>
      </c>
      <c r="AP17" s="7" t="s">
        <v>63</v>
      </c>
      <c r="AQ17" s="7">
        <f>'[1]Рейтинговая таблица организаций'!AL317</f>
        <v>24</v>
      </c>
      <c r="AR17" s="7">
        <f>'[1]Рейтинговая таблица организаций'!AM317</f>
        <v>24</v>
      </c>
      <c r="AS17" s="7" t="s">
        <v>64</v>
      </c>
      <c r="AT17" s="7">
        <f>'[1]Рейтинговая таблица организаций'!AR317</f>
        <v>33</v>
      </c>
      <c r="AU17" s="7">
        <f>'[1]Рейтинговая таблица организаций'!AS317</f>
        <v>34</v>
      </c>
      <c r="AV17" s="7" t="s">
        <v>65</v>
      </c>
      <c r="AW17" s="7">
        <f>'[1]Рейтинговая таблица организаций'!AT317</f>
        <v>33</v>
      </c>
      <c r="AX17" s="7">
        <f>'[1]Рейтинговая таблица организаций'!AU317</f>
        <v>34</v>
      </c>
      <c r="AY17" s="7" t="s">
        <v>66</v>
      </c>
      <c r="AZ17" s="7">
        <f>'[1]Рейтинговая таблица организаций'!AV317</f>
        <v>31</v>
      </c>
      <c r="BA17" s="7">
        <f>'[1]Рейтинговая таблица организаций'!AW317</f>
        <v>34</v>
      </c>
    </row>
    <row r="18" spans="1:53" ht="15.75" x14ac:dyDescent="0.25">
      <c r="A18" s="3">
        <f>[1]Лист1!A317</f>
        <v>315</v>
      </c>
      <c r="B18" s="4" t="str">
        <f>'[1]для bus.gov.ru'!B318</f>
        <v>МКОУ «Нижне Инховская средняя общеобразовательная школа»</v>
      </c>
      <c r="C18" s="4">
        <f>'[1]для bus.gov.ru'!C318</f>
        <v>68</v>
      </c>
      <c r="D18" s="4">
        <f>'[1]для bus.gov.ru'!D318</f>
        <v>27</v>
      </c>
      <c r="E18" s="4">
        <f>'[1]для bus.gov.ru'!E318</f>
        <v>0.39705882352941174</v>
      </c>
      <c r="F18" s="5" t="s">
        <v>55</v>
      </c>
      <c r="G18" s="6">
        <f>'[1]Рейтинговая таблица организаций'!D318</f>
        <v>13</v>
      </c>
      <c r="H18" s="6">
        <f>'[1]Рейтинговая таблица организаций'!E318</f>
        <v>13</v>
      </c>
      <c r="I18" s="5" t="s">
        <v>56</v>
      </c>
      <c r="J18" s="6">
        <f>'[1]Рейтинговая таблица организаций'!F318</f>
        <v>42</v>
      </c>
      <c r="K18" s="6">
        <f>'[1]Рейтинговая таблица организаций'!G318</f>
        <v>43</v>
      </c>
      <c r="L18" s="7" t="str">
        <f>IF('[1]Рейтинговая таблица организаций'!H318&lt;1,"Отсутствуют или не функционируют дистанционные способы взаимодействия",(IF('[1]Рейтинговая таблица организаций'!H318&lt;4,"В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" s="7">
        <f>'[1]Рейтинговая таблица организаций'!H318</f>
        <v>6</v>
      </c>
      <c r="N18" s="7">
        <f>IF('[1]Рейтинговая таблица организаций'!H318&lt;1,0,(IF('[1]Рейтинговая таблица организаций'!H318&lt;4,30,100)))</f>
        <v>100</v>
      </c>
      <c r="O18" s="7" t="s">
        <v>57</v>
      </c>
      <c r="P18" s="7">
        <f>'[1]Рейтинговая таблица организаций'!I318</f>
        <v>25</v>
      </c>
      <c r="Q18" s="7">
        <f>'[1]Рейтинговая таблица организаций'!J318</f>
        <v>25</v>
      </c>
      <c r="R18" s="7" t="s">
        <v>58</v>
      </c>
      <c r="S18" s="7">
        <f>'[1]Рейтинговая таблица организаций'!K318</f>
        <v>23</v>
      </c>
      <c r="T18" s="7">
        <f>'[1]Рейтинговая таблица организаций'!L318</f>
        <v>23</v>
      </c>
      <c r="U18" s="7" t="str">
        <f>IF('[1]Рейтинговая таблица организаций'!Q318&lt;1,"Отсутствуют комфортные условия",(IF('[1]Рейтинговая таблица организаций'!Q318&lt;5,"Количество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8" s="7">
        <f>'[1]Рейтинговая таблица организаций'!Q318</f>
        <v>2</v>
      </c>
      <c r="W18" s="7">
        <f>IF('[1]Рейтинговая таблица организаций'!Q318&lt;1,0,(IF('[1]Рейтинговая таблица организаций'!Q318&lt;4,20,100)))</f>
        <v>20</v>
      </c>
      <c r="X18" s="7" t="s">
        <v>59</v>
      </c>
      <c r="Y18" s="7">
        <f>'[1]Рейтинговая таблица организаций'!T318</f>
        <v>19</v>
      </c>
      <c r="Z18" s="7">
        <f>'[1]Рейтинговая таблица организаций'!U318</f>
        <v>27</v>
      </c>
      <c r="AA18" s="7" t="str">
        <f>IF('[1]Рейтинговая таблица организаций'!Z318&lt;1,"Отсутствуют условия доступности для инвалидов",(IF('[1]Рейтинговая таблица организаций'!Z318&lt;5,"Количество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8" s="8">
        <f>'[1]Рейтинговая таблица организаций'!Z318</f>
        <v>0</v>
      </c>
      <c r="AC18" s="7">
        <f>IF('[1]Рейтинговая таблица организаций'!Z318&lt;1,0,(IF('[1]Рейтинговая таблица организаций'!Z318&lt;5,20,100)))</f>
        <v>0</v>
      </c>
      <c r="AD18" s="7" t="str">
        <f>IF('[1]Рейтинговая таблица организаций'!AA318&lt;1,"Отсутствуют условия доступности, позволяющие инвалидам получать услуги наравне с другими",(IF('[1]Рейтинговая таблица организаций'!AA318&lt;5,"Количество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" s="7">
        <f>'[1]Рейтинговая таблица организаций'!AA318</f>
        <v>3</v>
      </c>
      <c r="AF18" s="7">
        <f>IF('[1]Рейтинговая таблица организаций'!AA318&lt;1,0,(IF('[1]Рейтинговая таблица организаций'!AA318&lt;5,20,100)))</f>
        <v>20</v>
      </c>
      <c r="AG18" s="7" t="s">
        <v>60</v>
      </c>
      <c r="AH18" s="7">
        <f>'[1]Рейтинговая таблица организаций'!AB318</f>
        <v>4</v>
      </c>
      <c r="AI18" s="7">
        <f>'[1]Рейтинговая таблица организаций'!AC318</f>
        <v>4</v>
      </c>
      <c r="AJ18" s="7" t="s">
        <v>61</v>
      </c>
      <c r="AK18" s="7">
        <f>'[1]Рейтинговая таблица организаций'!AH318</f>
        <v>25</v>
      </c>
      <c r="AL18" s="7">
        <f>'[1]Рейтинговая таблица организаций'!AI318</f>
        <v>27</v>
      </c>
      <c r="AM18" s="7" t="s">
        <v>62</v>
      </c>
      <c r="AN18" s="7">
        <f>'[1]Рейтинговая таблица организаций'!AJ318</f>
        <v>27</v>
      </c>
      <c r="AO18" s="7">
        <f>'[1]Рейтинговая таблица организаций'!AK318</f>
        <v>27</v>
      </c>
      <c r="AP18" s="7" t="s">
        <v>63</v>
      </c>
      <c r="AQ18" s="7">
        <f>'[1]Рейтинговая таблица организаций'!AL318</f>
        <v>23</v>
      </c>
      <c r="AR18" s="7">
        <f>'[1]Рейтинговая таблица организаций'!AM318</f>
        <v>24</v>
      </c>
      <c r="AS18" s="7" t="s">
        <v>64</v>
      </c>
      <c r="AT18" s="7">
        <f>'[1]Рейтинговая таблица организаций'!AR318</f>
        <v>27</v>
      </c>
      <c r="AU18" s="7">
        <f>'[1]Рейтинговая таблица организаций'!AS318</f>
        <v>27</v>
      </c>
      <c r="AV18" s="7" t="s">
        <v>65</v>
      </c>
      <c r="AW18" s="7">
        <f>'[1]Рейтинговая таблица организаций'!AT318</f>
        <v>23</v>
      </c>
      <c r="AX18" s="7">
        <f>'[1]Рейтинговая таблица организаций'!AU318</f>
        <v>27</v>
      </c>
      <c r="AY18" s="7" t="s">
        <v>66</v>
      </c>
      <c r="AZ18" s="7">
        <f>'[1]Рейтинговая таблица организаций'!AV318</f>
        <v>27</v>
      </c>
      <c r="BA18" s="7">
        <f>'[1]Рейтинговая таблица организаций'!AW318</f>
        <v>27</v>
      </c>
    </row>
    <row r="19" spans="1:53" ht="15.75" x14ac:dyDescent="0.25">
      <c r="A19" s="3">
        <f>[1]Лист1!A318</f>
        <v>316</v>
      </c>
      <c r="B19" s="4" t="str">
        <f>'[1]для bus.gov.ru'!B319</f>
        <v>МКОУ «Аргванинская средняя общеобразовательная школа»</v>
      </c>
      <c r="C19" s="4">
        <f>'[1]для bus.gov.ru'!C319</f>
        <v>70</v>
      </c>
      <c r="D19" s="4">
        <f>'[1]для bus.gov.ru'!D319</f>
        <v>28</v>
      </c>
      <c r="E19" s="4">
        <f>'[1]для bus.gov.ru'!E319</f>
        <v>0.4</v>
      </c>
      <c r="F19" s="5" t="s">
        <v>55</v>
      </c>
      <c r="G19" s="6">
        <f>'[1]Рейтинговая таблица организаций'!D319</f>
        <v>13</v>
      </c>
      <c r="H19" s="6">
        <f>'[1]Рейтинговая таблица организаций'!E319</f>
        <v>13</v>
      </c>
      <c r="I19" s="5" t="s">
        <v>56</v>
      </c>
      <c r="J19" s="6">
        <f>'[1]Рейтинговая таблица организаций'!F319</f>
        <v>43</v>
      </c>
      <c r="K19" s="6">
        <f>'[1]Рейтинговая таблица организаций'!G319</f>
        <v>43</v>
      </c>
      <c r="L19" s="7" t="str">
        <f>IF('[1]Рейтинговая таблица организаций'!H319&lt;1,"Отсутствуют или не функционируют дистанционные способы взаимодействия",(IF('[1]Рейтинговая таблица организаций'!H319&lt;4,"В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" s="7">
        <f>'[1]Рейтинговая таблица организаций'!H319</f>
        <v>6</v>
      </c>
      <c r="N19" s="7">
        <f>IF('[1]Рейтинговая таблица организаций'!H319&lt;1,0,(IF('[1]Рейтинговая таблица организаций'!H319&lt;4,30,100)))</f>
        <v>100</v>
      </c>
      <c r="O19" s="7" t="s">
        <v>57</v>
      </c>
      <c r="P19" s="7">
        <f>'[1]Рейтинговая таблица организаций'!I319</f>
        <v>22</v>
      </c>
      <c r="Q19" s="7">
        <f>'[1]Рейтинговая таблица организаций'!J319</f>
        <v>24</v>
      </c>
      <c r="R19" s="7" t="s">
        <v>58</v>
      </c>
      <c r="S19" s="7">
        <f>'[1]Рейтинговая таблица организаций'!K319</f>
        <v>20</v>
      </c>
      <c r="T19" s="7">
        <f>'[1]Рейтинговая таблица организаций'!L319</f>
        <v>20</v>
      </c>
      <c r="U19" s="7" t="str">
        <f>IF('[1]Рейтинговая таблица организаций'!Q319&lt;1,"Отсутствуют комфортные условия",(IF('[1]Рейтинговая таблица организаций'!Q319&lt;5,"Количество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9" s="7">
        <f>'[1]Рейтинговая таблица организаций'!Q319</f>
        <v>2</v>
      </c>
      <c r="W19" s="7">
        <f>IF('[1]Рейтинговая таблица организаций'!Q319&lt;1,0,(IF('[1]Рейтинговая таблица организаций'!Q319&lt;4,20,100)))</f>
        <v>20</v>
      </c>
      <c r="X19" s="7" t="s">
        <v>59</v>
      </c>
      <c r="Y19" s="7">
        <f>'[1]Рейтинговая таблица организаций'!T319</f>
        <v>23</v>
      </c>
      <c r="Z19" s="7">
        <f>'[1]Рейтинговая таблица организаций'!U319</f>
        <v>28</v>
      </c>
      <c r="AA19" s="7" t="str">
        <f>IF('[1]Рейтинговая таблица организаций'!Z319&lt;1,"Отсутствуют условия доступности для инвалидов",(IF('[1]Рейтинговая таблица организаций'!Z319&lt;5,"Количество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" s="8">
        <f>'[1]Рейтинговая таблица организаций'!Z319</f>
        <v>0</v>
      </c>
      <c r="AC19" s="7">
        <f>IF('[1]Рейтинговая таблица организаций'!Z319&lt;1,0,(IF('[1]Рейтинговая таблица организаций'!Z319&lt;5,20,100)))</f>
        <v>0</v>
      </c>
      <c r="AD19" s="7" t="str">
        <f>IF('[1]Рейтинговая таблица организаций'!AA319&lt;1,"Отсутствуют условия доступности, позволяющие инвалидам получать услуги наравне с другими",(IF('[1]Рейтинговая таблица организаций'!AA319&lt;5,"Количество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" s="7">
        <f>'[1]Рейтинговая таблица организаций'!AA319</f>
        <v>3</v>
      </c>
      <c r="AF19" s="7">
        <f>IF('[1]Рейтинговая таблица организаций'!AA319&lt;1,0,(IF('[1]Рейтинговая таблица организаций'!AA319&lt;5,20,100)))</f>
        <v>20</v>
      </c>
      <c r="AG19" s="7" t="s">
        <v>60</v>
      </c>
      <c r="AH19" s="7">
        <f>'[1]Рейтинговая таблица организаций'!AB319</f>
        <v>1</v>
      </c>
      <c r="AI19" s="7">
        <f>'[1]Рейтинговая таблица организаций'!AC319</f>
        <v>1</v>
      </c>
      <c r="AJ19" s="7" t="s">
        <v>61</v>
      </c>
      <c r="AK19" s="7">
        <f>'[1]Рейтинговая таблица организаций'!AH319</f>
        <v>27</v>
      </c>
      <c r="AL19" s="7">
        <f>'[1]Рейтинговая таблица организаций'!AI319</f>
        <v>28</v>
      </c>
      <c r="AM19" s="7" t="s">
        <v>62</v>
      </c>
      <c r="AN19" s="7">
        <f>'[1]Рейтинговая таблица организаций'!AJ319</f>
        <v>28</v>
      </c>
      <c r="AO19" s="7">
        <f>'[1]Рейтинговая таблица организаций'!AK319</f>
        <v>28</v>
      </c>
      <c r="AP19" s="7" t="s">
        <v>63</v>
      </c>
      <c r="AQ19" s="7">
        <f>'[1]Рейтинговая таблица организаций'!AL319</f>
        <v>26</v>
      </c>
      <c r="AR19" s="7">
        <f>'[1]Рейтинговая таблица организаций'!AM319</f>
        <v>26</v>
      </c>
      <c r="AS19" s="7" t="s">
        <v>64</v>
      </c>
      <c r="AT19" s="7">
        <f>'[1]Рейтинговая таблица организаций'!AR319</f>
        <v>26</v>
      </c>
      <c r="AU19" s="7">
        <f>'[1]Рейтинговая таблица организаций'!AS319</f>
        <v>28</v>
      </c>
      <c r="AV19" s="7" t="s">
        <v>65</v>
      </c>
      <c r="AW19" s="7">
        <f>'[1]Рейтинговая таблица организаций'!AT319</f>
        <v>27</v>
      </c>
      <c r="AX19" s="7">
        <f>'[1]Рейтинговая таблица организаций'!AU319</f>
        <v>28</v>
      </c>
      <c r="AY19" s="7" t="s">
        <v>66</v>
      </c>
      <c r="AZ19" s="7">
        <f>'[1]Рейтинговая таблица организаций'!AV319</f>
        <v>27</v>
      </c>
      <c r="BA19" s="7">
        <f>'[1]Рейтинговая таблица организаций'!AW319</f>
        <v>28</v>
      </c>
    </row>
    <row r="20" spans="1:53" ht="15.75" x14ac:dyDescent="0.25">
      <c r="A20" s="3">
        <f>[1]Лист1!A319</f>
        <v>317</v>
      </c>
      <c r="B20" s="4" t="str">
        <f>'[1]для bus.gov.ru'!B320</f>
        <v>МКОУ «Цанатлинская общеобразовательная школа»</v>
      </c>
      <c r="C20" s="4">
        <f>'[1]для bus.gov.ru'!C320</f>
        <v>47</v>
      </c>
      <c r="D20" s="4">
        <f>'[1]для bus.gov.ru'!D320</f>
        <v>19</v>
      </c>
      <c r="E20" s="4">
        <f>'[1]для bus.gov.ru'!E320</f>
        <v>0.40425531914893614</v>
      </c>
      <c r="F20" s="5" t="s">
        <v>55</v>
      </c>
      <c r="G20" s="6">
        <f>'[1]Рейтинговая таблица организаций'!D320</f>
        <v>11.5</v>
      </c>
      <c r="H20" s="6">
        <f>'[1]Рейтинговая таблица организаций'!E320</f>
        <v>13</v>
      </c>
      <c r="I20" s="5" t="s">
        <v>56</v>
      </c>
      <c r="J20" s="6">
        <f>'[1]Рейтинговая таблица организаций'!F320</f>
        <v>36</v>
      </c>
      <c r="K20" s="6">
        <f>'[1]Рейтинговая таблица организаций'!G320</f>
        <v>43</v>
      </c>
      <c r="L20" s="7" t="str">
        <f>IF('[1]Рейтинговая таблица организаций'!H320&lt;1,"Отсутствуют или не функционируют дистанционные способы взаимодействия",(IF('[1]Рейтинговая таблица организаций'!H320&lt;4,"В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" s="7">
        <f>'[1]Рейтинговая таблица организаций'!H320</f>
        <v>6</v>
      </c>
      <c r="N20" s="7">
        <f>IF('[1]Рейтинговая таблица организаций'!H320&lt;1,0,(IF('[1]Рейтинговая таблица организаций'!H320&lt;4,30,100)))</f>
        <v>100</v>
      </c>
      <c r="O20" s="7" t="s">
        <v>57</v>
      </c>
      <c r="P20" s="7">
        <f>'[1]Рейтинговая таблица организаций'!I320</f>
        <v>16</v>
      </c>
      <c r="Q20" s="7">
        <f>'[1]Рейтинговая таблица организаций'!J320</f>
        <v>17</v>
      </c>
      <c r="R20" s="7" t="s">
        <v>58</v>
      </c>
      <c r="S20" s="7">
        <f>'[1]Рейтинговая таблица организаций'!K320</f>
        <v>14</v>
      </c>
      <c r="T20" s="7">
        <f>'[1]Рейтинговая таблица организаций'!L320</f>
        <v>15</v>
      </c>
      <c r="U20" s="7" t="str">
        <f>IF('[1]Рейтинговая таблица организаций'!Q320&lt;1,"Отсутствуют комфортные условия",(IF('[1]Рейтинговая таблица организаций'!Q320&lt;5,"Количество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0" s="7">
        <f>'[1]Рейтинговая таблица организаций'!Q320</f>
        <v>4</v>
      </c>
      <c r="W20" s="7">
        <f>IF('[1]Рейтинговая таблица организаций'!Q320&lt;1,0,(IF('[1]Рейтинговая таблица организаций'!Q320&lt;4,20,100)))</f>
        <v>100</v>
      </c>
      <c r="X20" s="7" t="s">
        <v>59</v>
      </c>
      <c r="Y20" s="7">
        <f>'[1]Рейтинговая таблица организаций'!T320</f>
        <v>18</v>
      </c>
      <c r="Z20" s="7">
        <f>'[1]Рейтинговая таблица организаций'!U320</f>
        <v>19</v>
      </c>
      <c r="AA20" s="7" t="str">
        <f>IF('[1]Рейтинговая таблица организаций'!Z320&lt;1,"Отсутствуют условия доступности для инвалидов",(IF('[1]Рейтинговая таблица организаций'!Z320&lt;5,"Количество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0" s="8">
        <f>'[1]Рейтинговая таблица организаций'!Z320</f>
        <v>0</v>
      </c>
      <c r="AC20" s="7">
        <f>IF('[1]Рейтинговая таблица организаций'!Z320&lt;1,0,(IF('[1]Рейтинговая таблица организаций'!Z320&lt;5,20,100)))</f>
        <v>0</v>
      </c>
      <c r="AD20" s="7" t="str">
        <f>IF('[1]Рейтинговая таблица организаций'!AA320&lt;1,"Отсутствуют условия доступности, позволяющие инвалидам получать услуги наравне с другими",(IF('[1]Рейтинговая таблица организаций'!AA320&lt;5,"Количество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" s="7">
        <f>'[1]Рейтинговая таблица организаций'!AA320</f>
        <v>2</v>
      </c>
      <c r="AF20" s="7">
        <f>IF('[1]Рейтинговая таблица организаций'!AA320&lt;1,0,(IF('[1]Рейтинговая таблица организаций'!AA320&lt;5,20,100)))</f>
        <v>20</v>
      </c>
      <c r="AG20" s="7" t="s">
        <v>60</v>
      </c>
      <c r="AH20" s="7">
        <f>'[1]Рейтинговая таблица организаций'!AB320</f>
        <v>1</v>
      </c>
      <c r="AI20" s="7">
        <f>'[1]Рейтинговая таблица организаций'!AC320</f>
        <v>1</v>
      </c>
      <c r="AJ20" s="7" t="s">
        <v>61</v>
      </c>
      <c r="AK20" s="7">
        <f>'[1]Рейтинговая таблица организаций'!AH320</f>
        <v>18</v>
      </c>
      <c r="AL20" s="7">
        <f>'[1]Рейтинговая таблица организаций'!AI320</f>
        <v>19</v>
      </c>
      <c r="AM20" s="7" t="s">
        <v>62</v>
      </c>
      <c r="AN20" s="7">
        <f>'[1]Рейтинговая таблица организаций'!AJ320</f>
        <v>18</v>
      </c>
      <c r="AO20" s="7">
        <f>'[1]Рейтинговая таблица организаций'!AK320</f>
        <v>19</v>
      </c>
      <c r="AP20" s="7" t="s">
        <v>63</v>
      </c>
      <c r="AQ20" s="7">
        <f>'[1]Рейтинговая таблица организаций'!AL320</f>
        <v>13</v>
      </c>
      <c r="AR20" s="7">
        <f>'[1]Рейтинговая таблица организаций'!AM320</f>
        <v>14</v>
      </c>
      <c r="AS20" s="7" t="s">
        <v>64</v>
      </c>
      <c r="AT20" s="7">
        <f>'[1]Рейтинговая таблица организаций'!AR320</f>
        <v>18</v>
      </c>
      <c r="AU20" s="7">
        <f>'[1]Рейтинговая таблица организаций'!AS320</f>
        <v>19</v>
      </c>
      <c r="AV20" s="7" t="s">
        <v>65</v>
      </c>
      <c r="AW20" s="7">
        <f>'[1]Рейтинговая таблица организаций'!AT320</f>
        <v>18</v>
      </c>
      <c r="AX20" s="7">
        <f>'[1]Рейтинговая таблица организаций'!AU320</f>
        <v>19</v>
      </c>
      <c r="AY20" s="7" t="s">
        <v>66</v>
      </c>
      <c r="AZ20" s="7">
        <f>'[1]Рейтинговая таблица организаций'!AV320</f>
        <v>18</v>
      </c>
      <c r="BA20" s="7">
        <f>'[1]Рейтинговая таблица организаций'!AW320</f>
        <v>19</v>
      </c>
    </row>
    <row r="21" spans="1:53" ht="15.75" x14ac:dyDescent="0.25">
      <c r="A21" s="3">
        <f>[1]Лист1!A320</f>
        <v>318</v>
      </c>
      <c r="B21" s="4" t="str">
        <f>'[1]для bus.gov.ru'!B321</f>
        <v>МКОУ «Тантаринская начальная общеобразовательная школа»</v>
      </c>
      <c r="C21" s="4">
        <f>'[1]для bus.gov.ru'!C321</f>
        <v>68</v>
      </c>
      <c r="D21" s="4">
        <f>'[1]для bus.gov.ru'!D321</f>
        <v>27</v>
      </c>
      <c r="E21" s="4">
        <f>'[1]для bus.gov.ru'!E321</f>
        <v>0.39705882352941174</v>
      </c>
      <c r="F21" s="5" t="s">
        <v>55</v>
      </c>
      <c r="G21" s="6">
        <f>'[1]Рейтинговая таблица организаций'!D321</f>
        <v>13</v>
      </c>
      <c r="H21" s="6">
        <f>'[1]Рейтинговая таблица организаций'!E321</f>
        <v>13</v>
      </c>
      <c r="I21" s="5" t="s">
        <v>56</v>
      </c>
      <c r="J21" s="6">
        <f>'[1]Рейтинговая таблица организаций'!F321</f>
        <v>42</v>
      </c>
      <c r="K21" s="6">
        <f>'[1]Рейтинговая таблица организаций'!G321</f>
        <v>43</v>
      </c>
      <c r="L21" s="7" t="str">
        <f>IF('[1]Рейтинговая таблица организаций'!H321&lt;1,"Отсутствуют или не функционируют дистанционные способы взаимодействия",(IF('[1]Рейтинговая таблица организаций'!H321&lt;4,"В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" s="7">
        <f>'[1]Рейтинговая таблица организаций'!H321</f>
        <v>6</v>
      </c>
      <c r="N21" s="7">
        <f>IF('[1]Рейтинговая таблица организаций'!H321&lt;1,0,(IF('[1]Рейтинговая таблица организаций'!H321&lt;4,30,100)))</f>
        <v>100</v>
      </c>
      <c r="O21" s="7" t="s">
        <v>57</v>
      </c>
      <c r="P21" s="7">
        <f>'[1]Рейтинговая таблица организаций'!I321</f>
        <v>26</v>
      </c>
      <c r="Q21" s="7">
        <f>'[1]Рейтинговая таблица организаций'!J321</f>
        <v>26</v>
      </c>
      <c r="R21" s="7" t="s">
        <v>58</v>
      </c>
      <c r="S21" s="7">
        <f>'[1]Рейтинговая таблица организаций'!K321</f>
        <v>24</v>
      </c>
      <c r="T21" s="7">
        <f>'[1]Рейтинговая таблица организаций'!L321</f>
        <v>24</v>
      </c>
      <c r="U21" s="7" t="str">
        <f>IF('[1]Рейтинговая таблица организаций'!Q321&lt;1,"Отсутствуют комфортные условия",(IF('[1]Рейтинговая таблица организаций'!Q321&lt;5,"Количество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1" s="7">
        <f>'[1]Рейтинговая таблица организаций'!Q321</f>
        <v>4</v>
      </c>
      <c r="W21" s="7">
        <f>IF('[1]Рейтинговая таблица организаций'!Q321&lt;1,0,(IF('[1]Рейтинговая таблица организаций'!Q321&lt;4,20,100)))</f>
        <v>100</v>
      </c>
      <c r="X21" s="7" t="s">
        <v>59</v>
      </c>
      <c r="Y21" s="7">
        <f>'[1]Рейтинговая таблица организаций'!T321</f>
        <v>26</v>
      </c>
      <c r="Z21" s="7">
        <f>'[1]Рейтинговая таблица организаций'!U321</f>
        <v>27</v>
      </c>
      <c r="AA21" s="7" t="str">
        <f>IF('[1]Рейтинговая таблица организаций'!Z321&lt;1,"Отсутствуют условия доступности для инвалидов",(IF('[1]Рейтинговая таблица организаций'!Z321&lt;5,"Количество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1" s="8">
        <f>'[1]Рейтинговая таблица организаций'!Z321</f>
        <v>0</v>
      </c>
      <c r="AC21" s="7">
        <f>IF('[1]Рейтинговая таблица организаций'!Z321&lt;1,0,(IF('[1]Рейтинговая таблица организаций'!Z321&lt;5,20,100)))</f>
        <v>0</v>
      </c>
      <c r="AD21" s="7" t="str">
        <f>IF('[1]Рейтинговая таблица организаций'!AA321&lt;1,"Отсутствуют условия доступности, позволяющие инвалидам получать услуги наравне с другими",(IF('[1]Рейтинговая таблица организаций'!AA321&lt;5,"Количество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" s="7">
        <f>'[1]Рейтинговая таблица организаций'!AA321</f>
        <v>3</v>
      </c>
      <c r="AF21" s="7">
        <f>IF('[1]Рейтинговая таблица организаций'!AA321&lt;1,0,(IF('[1]Рейтинговая таблица организаций'!AA321&lt;5,20,100)))</f>
        <v>20</v>
      </c>
      <c r="AG21" s="7" t="s">
        <v>60</v>
      </c>
      <c r="AH21" s="7">
        <f>'[1]Рейтинговая таблица организаций'!AB321</f>
        <v>1</v>
      </c>
      <c r="AI21" s="7">
        <f>'[1]Рейтинговая таблица организаций'!AC321</f>
        <v>1</v>
      </c>
      <c r="AJ21" s="7" t="s">
        <v>61</v>
      </c>
      <c r="AK21" s="7">
        <f>'[1]Рейтинговая таблица организаций'!AH321</f>
        <v>27</v>
      </c>
      <c r="AL21" s="7">
        <f>'[1]Рейтинговая таблица организаций'!AI321</f>
        <v>27</v>
      </c>
      <c r="AM21" s="7" t="s">
        <v>62</v>
      </c>
      <c r="AN21" s="7">
        <f>'[1]Рейтинговая таблица организаций'!AJ321</f>
        <v>26</v>
      </c>
      <c r="AO21" s="7">
        <f>'[1]Рейтинговая таблица организаций'!AK321</f>
        <v>27</v>
      </c>
      <c r="AP21" s="7" t="s">
        <v>63</v>
      </c>
      <c r="AQ21" s="7">
        <f>'[1]Рейтинговая таблица организаций'!AL321</f>
        <v>24</v>
      </c>
      <c r="AR21" s="7">
        <f>'[1]Рейтинговая таблица организаций'!AM321</f>
        <v>24</v>
      </c>
      <c r="AS21" s="7" t="s">
        <v>64</v>
      </c>
      <c r="AT21" s="7">
        <f>'[1]Рейтинговая таблица организаций'!AR321</f>
        <v>25</v>
      </c>
      <c r="AU21" s="7">
        <f>'[1]Рейтинговая таблица организаций'!AS321</f>
        <v>27</v>
      </c>
      <c r="AV21" s="7" t="s">
        <v>65</v>
      </c>
      <c r="AW21" s="7">
        <f>'[1]Рейтинговая таблица организаций'!AT321</f>
        <v>26</v>
      </c>
      <c r="AX21" s="7">
        <f>'[1]Рейтинговая таблица организаций'!AU321</f>
        <v>27</v>
      </c>
      <c r="AY21" s="7" t="s">
        <v>66</v>
      </c>
      <c r="AZ21" s="7">
        <f>'[1]Рейтинговая таблица организаций'!AV321</f>
        <v>27</v>
      </c>
      <c r="BA21" s="7">
        <f>'[1]Рейтинговая таблица организаций'!AW321</f>
        <v>27</v>
      </c>
    </row>
    <row r="22" spans="1:53" ht="15.75" x14ac:dyDescent="0.25">
      <c r="A22" s="3">
        <f>[1]Лист1!A321</f>
        <v>319</v>
      </c>
      <c r="B22" s="4" t="str">
        <f>'[1]для bus.gov.ru'!B322</f>
        <v>МКДОУ "Детский сад "Солнышко"</v>
      </c>
      <c r="C22" s="4">
        <f>'[1]для bus.gov.ru'!C322</f>
        <v>119</v>
      </c>
      <c r="D22" s="4">
        <f>'[1]для bus.gov.ru'!D322</f>
        <v>97</v>
      </c>
      <c r="E22" s="4">
        <f>'[1]для bus.gov.ru'!E322</f>
        <v>0.81512605042016806</v>
      </c>
      <c r="F22" s="5" t="s">
        <v>55</v>
      </c>
      <c r="G22" s="6">
        <f>'[1]Рейтинговая таблица организаций'!D322</f>
        <v>9</v>
      </c>
      <c r="H22" s="6">
        <f>'[1]Рейтинговая таблица организаций'!E322</f>
        <v>10</v>
      </c>
      <c r="I22" s="5" t="s">
        <v>56</v>
      </c>
      <c r="J22" s="6">
        <f>'[1]Рейтинговая таблица организаций'!F322</f>
        <v>29.5</v>
      </c>
      <c r="K22" s="6">
        <f>'[1]Рейтинговая таблица организаций'!G322</f>
        <v>38</v>
      </c>
      <c r="L22" s="7" t="str">
        <f>IF('[1]Рейтинговая таблица организаций'!H322&lt;1,"Отсутствуют или не функционируют дистанционные способы взаимодействия",(IF('[1]Рейтинговая таблица организаций'!H322&lt;4,"В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" s="7">
        <f>'[1]Рейтинговая таблица организаций'!H322</f>
        <v>4</v>
      </c>
      <c r="N22" s="7">
        <f>IF('[1]Рейтинговая таблица организаций'!H322&lt;1,0,(IF('[1]Рейтинговая таблица организаций'!H322&lt;4,30,100)))</f>
        <v>100</v>
      </c>
      <c r="O22" s="7" t="s">
        <v>57</v>
      </c>
      <c r="P22" s="7">
        <f>'[1]Рейтинговая таблица организаций'!I322</f>
        <v>71</v>
      </c>
      <c r="Q22" s="7">
        <f>'[1]Рейтинговая таблица организаций'!J322</f>
        <v>72</v>
      </c>
      <c r="R22" s="7" t="s">
        <v>58</v>
      </c>
      <c r="S22" s="7">
        <f>'[1]Рейтинговая таблица организаций'!K322</f>
        <v>53</v>
      </c>
      <c r="T22" s="7">
        <f>'[1]Рейтинговая таблица организаций'!L322</f>
        <v>54</v>
      </c>
      <c r="U22" s="7" t="str">
        <f>IF('[1]Рейтинговая таблица организаций'!Q322&lt;1,"Отсутствуют комфортные условия",(IF('[1]Рейтинговая таблица организаций'!Q322&lt;5,"Количество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2" s="7">
        <f>'[1]Рейтинговая таблица организаций'!Q322</f>
        <v>4</v>
      </c>
      <c r="W22" s="7">
        <f>IF('[1]Рейтинговая таблица организаций'!Q322&lt;1,0,(IF('[1]Рейтинговая таблица организаций'!Q322&lt;4,20,100)))</f>
        <v>100</v>
      </c>
      <c r="X22" s="7" t="s">
        <v>59</v>
      </c>
      <c r="Y22" s="7">
        <f>'[1]Рейтинговая таблица организаций'!T322</f>
        <v>93</v>
      </c>
      <c r="Z22" s="7">
        <f>'[1]Рейтинговая таблица организаций'!U322</f>
        <v>97</v>
      </c>
      <c r="AA22" s="7" t="str">
        <f>IF('[1]Рейтинговая таблица организаций'!Z322&lt;1,"Отсутствуют условия доступности для инвалидов",(IF('[1]Рейтинговая таблица организаций'!Z322&lt;5,"Количество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2" s="8">
        <f>'[1]Рейтинговая таблица организаций'!Z322</f>
        <v>1</v>
      </c>
      <c r="AC22" s="7">
        <f>IF('[1]Рейтинговая таблица организаций'!Z322&lt;1,0,(IF('[1]Рейтинговая таблица организаций'!Z322&lt;5,20,100)))</f>
        <v>20</v>
      </c>
      <c r="AD22" s="7" t="str">
        <f>IF('[1]Рейтинговая таблица организаций'!AA322&lt;1,"Отсутствуют условия доступности, позволяющие инвалидам получать услуги наравне с другими",(IF('[1]Рейтинговая таблица организаций'!AA322&lt;5,"Количество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" s="7">
        <f>'[1]Рейтинговая таблица организаций'!AA322</f>
        <v>1</v>
      </c>
      <c r="AF22" s="7">
        <f>IF('[1]Рейтинговая таблица организаций'!AA322&lt;1,0,(IF('[1]Рейтинговая таблица организаций'!AA322&lt;5,20,100)))</f>
        <v>20</v>
      </c>
      <c r="AG22" s="7" t="s">
        <v>60</v>
      </c>
      <c r="AH22" s="7">
        <f>'[1]Рейтинговая таблица организаций'!AB322</f>
        <v>15</v>
      </c>
      <c r="AI22" s="7">
        <f>'[1]Рейтинговая таблица организаций'!AC322</f>
        <v>15</v>
      </c>
      <c r="AJ22" s="7" t="s">
        <v>61</v>
      </c>
      <c r="AK22" s="7">
        <f>'[1]Рейтинговая таблица организаций'!AH322</f>
        <v>90</v>
      </c>
      <c r="AL22" s="7">
        <f>'[1]Рейтинговая таблица организаций'!AI322</f>
        <v>97</v>
      </c>
      <c r="AM22" s="7" t="s">
        <v>62</v>
      </c>
      <c r="AN22" s="7">
        <f>'[1]Рейтинговая таблица организаций'!AJ322</f>
        <v>91</v>
      </c>
      <c r="AO22" s="7">
        <f>'[1]Рейтинговая таблица организаций'!AK322</f>
        <v>97</v>
      </c>
      <c r="AP22" s="7" t="s">
        <v>63</v>
      </c>
      <c r="AQ22" s="7">
        <f>'[1]Рейтинговая таблица организаций'!AL322</f>
        <v>39</v>
      </c>
      <c r="AR22" s="7">
        <f>'[1]Рейтинговая таблица организаций'!AM322</f>
        <v>40</v>
      </c>
      <c r="AS22" s="7" t="s">
        <v>64</v>
      </c>
      <c r="AT22" s="7">
        <f>'[1]Рейтинговая таблица организаций'!AR322</f>
        <v>96</v>
      </c>
      <c r="AU22" s="7">
        <f>'[1]Рейтинговая таблица организаций'!AS322</f>
        <v>97</v>
      </c>
      <c r="AV22" s="7" t="s">
        <v>65</v>
      </c>
      <c r="AW22" s="7">
        <f>'[1]Рейтинговая таблица организаций'!AT322</f>
        <v>92</v>
      </c>
      <c r="AX22" s="7">
        <f>'[1]Рейтинговая таблица организаций'!AU322</f>
        <v>97</v>
      </c>
      <c r="AY22" s="7" t="s">
        <v>66</v>
      </c>
      <c r="AZ22" s="7">
        <f>'[1]Рейтинговая таблица организаций'!AV322</f>
        <v>92</v>
      </c>
      <c r="BA22" s="7">
        <f>'[1]Рейтинговая таблица организаций'!AW322</f>
        <v>97</v>
      </c>
    </row>
    <row r="23" spans="1:53" ht="15.75" x14ac:dyDescent="0.25">
      <c r="A23" s="3">
        <f>[1]Лист1!A322</f>
        <v>320</v>
      </c>
      <c r="B23" s="4" t="str">
        <f>'[1]для bus.gov.ru'!B323</f>
        <v>МКДОУ "Детский сад "Ласточка"</v>
      </c>
      <c r="C23" s="4">
        <f>'[1]для bus.gov.ru'!C323</f>
        <v>94</v>
      </c>
      <c r="D23" s="4">
        <f>'[1]для bus.gov.ru'!D323</f>
        <v>38</v>
      </c>
      <c r="E23" s="4">
        <f>'[1]для bus.gov.ru'!E323</f>
        <v>0.40425531914893614</v>
      </c>
      <c r="F23" s="5" t="s">
        <v>55</v>
      </c>
      <c r="G23" s="6">
        <f>'[1]Рейтинговая таблица организаций'!D323</f>
        <v>10</v>
      </c>
      <c r="H23" s="6">
        <f>'[1]Рейтинговая таблица организаций'!E323</f>
        <v>10</v>
      </c>
      <c r="I23" s="5" t="s">
        <v>56</v>
      </c>
      <c r="J23" s="6">
        <f>'[1]Рейтинговая таблица организаций'!F323</f>
        <v>37</v>
      </c>
      <c r="K23" s="6">
        <f>'[1]Рейтинговая таблица организаций'!G323</f>
        <v>38</v>
      </c>
      <c r="L23" s="7" t="str">
        <f>IF('[1]Рейтинговая таблица организаций'!H323&lt;1,"Отсутствуют или не функционируют дистанционные способы взаимодействия",(IF('[1]Рейтинговая таблица организаций'!H323&lt;4,"В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" s="7">
        <f>'[1]Рейтинговая таблица организаций'!H323</f>
        <v>6</v>
      </c>
      <c r="N23" s="7">
        <f>IF('[1]Рейтинговая таблица организаций'!H323&lt;1,0,(IF('[1]Рейтинговая таблица организаций'!H323&lt;4,30,100)))</f>
        <v>100</v>
      </c>
      <c r="O23" s="7" t="s">
        <v>57</v>
      </c>
      <c r="P23" s="7">
        <f>'[1]Рейтинговая таблица организаций'!I323</f>
        <v>33</v>
      </c>
      <c r="Q23" s="7">
        <f>'[1]Рейтинговая таблица организаций'!J323</f>
        <v>33</v>
      </c>
      <c r="R23" s="7" t="s">
        <v>58</v>
      </c>
      <c r="S23" s="7">
        <f>'[1]Рейтинговая таблица организаций'!K323</f>
        <v>32</v>
      </c>
      <c r="T23" s="7">
        <f>'[1]Рейтинговая таблица организаций'!L323</f>
        <v>32</v>
      </c>
      <c r="U23" s="7" t="str">
        <f>IF('[1]Рейтинговая таблица организаций'!Q323&lt;1,"Отсутствуют комфортные условия",(IF('[1]Рейтинговая таблица организаций'!Q323&lt;5,"Количество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" s="7">
        <f>'[1]Рейтинговая таблица организаций'!Q323</f>
        <v>4</v>
      </c>
      <c r="W23" s="7">
        <f>IF('[1]Рейтинговая таблица организаций'!Q323&lt;1,0,(IF('[1]Рейтинговая таблица организаций'!Q323&lt;4,20,100)))</f>
        <v>100</v>
      </c>
      <c r="X23" s="7" t="s">
        <v>59</v>
      </c>
      <c r="Y23" s="7">
        <f>'[1]Рейтинговая таблица организаций'!T323</f>
        <v>36</v>
      </c>
      <c r="Z23" s="7">
        <f>'[1]Рейтинговая таблица организаций'!U323</f>
        <v>38</v>
      </c>
      <c r="AA23" s="7" t="str">
        <f>IF('[1]Рейтинговая таблица организаций'!Z323&lt;1,"Отсутствуют условия доступности для инвалидов",(IF('[1]Рейтинговая таблица организаций'!Z323&lt;5,"Количество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3" s="8">
        <f>'[1]Рейтинговая таблица организаций'!Z323</f>
        <v>0</v>
      </c>
      <c r="AC23" s="7">
        <f>IF('[1]Рейтинговая таблица организаций'!Z323&lt;1,0,(IF('[1]Рейтинговая таблица организаций'!Z323&lt;5,20,100)))</f>
        <v>0</v>
      </c>
      <c r="AD23" s="7" t="str">
        <f>IF('[1]Рейтинговая таблица организаций'!AA323&lt;1,"Отсутствуют условия доступности, позволяющие инвалидам получать услуги наравне с другими",(IF('[1]Рейтинговая таблица организаций'!AA323&lt;5,"Количество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" s="7">
        <f>'[1]Рейтинговая таблица организаций'!AA323</f>
        <v>3</v>
      </c>
      <c r="AF23" s="7">
        <f>IF('[1]Рейтинговая таблица организаций'!AA323&lt;1,0,(IF('[1]Рейтинговая таблица организаций'!AA323&lt;5,20,100)))</f>
        <v>20</v>
      </c>
      <c r="AG23" s="7" t="s">
        <v>60</v>
      </c>
      <c r="AH23" s="7">
        <f>'[1]Рейтинговая таблица организаций'!AB323</f>
        <v>2</v>
      </c>
      <c r="AI23" s="7">
        <f>'[1]Рейтинговая таблица организаций'!AC323</f>
        <v>2</v>
      </c>
      <c r="AJ23" s="7" t="s">
        <v>61</v>
      </c>
      <c r="AK23" s="7">
        <f>'[1]Рейтинговая таблица организаций'!AH323</f>
        <v>38</v>
      </c>
      <c r="AL23" s="7">
        <f>'[1]Рейтинговая таблица организаций'!AI323</f>
        <v>38</v>
      </c>
      <c r="AM23" s="7" t="s">
        <v>62</v>
      </c>
      <c r="AN23" s="7">
        <f>'[1]Рейтинговая таблица организаций'!AJ323</f>
        <v>38</v>
      </c>
      <c r="AO23" s="7">
        <f>'[1]Рейтинговая таблица организаций'!AK323</f>
        <v>38</v>
      </c>
      <c r="AP23" s="7" t="s">
        <v>63</v>
      </c>
      <c r="AQ23" s="7">
        <f>'[1]Рейтинговая таблица организаций'!AL323</f>
        <v>35</v>
      </c>
      <c r="AR23" s="7">
        <f>'[1]Рейтинговая таблица организаций'!AM323</f>
        <v>35</v>
      </c>
      <c r="AS23" s="7" t="s">
        <v>64</v>
      </c>
      <c r="AT23" s="7">
        <f>'[1]Рейтинговая таблица организаций'!AR323</f>
        <v>37</v>
      </c>
      <c r="AU23" s="7">
        <f>'[1]Рейтинговая таблица организаций'!AS323</f>
        <v>38</v>
      </c>
      <c r="AV23" s="7" t="s">
        <v>65</v>
      </c>
      <c r="AW23" s="7">
        <f>'[1]Рейтинговая таблица организаций'!AT323</f>
        <v>37</v>
      </c>
      <c r="AX23" s="7">
        <f>'[1]Рейтинговая таблица организаций'!AU323</f>
        <v>38</v>
      </c>
      <c r="AY23" s="7" t="s">
        <v>66</v>
      </c>
      <c r="AZ23" s="7">
        <f>'[1]Рейтинговая таблица организаций'!AV323</f>
        <v>38</v>
      </c>
      <c r="BA23" s="7">
        <f>'[1]Рейтинговая таблица организаций'!AW323</f>
        <v>38</v>
      </c>
    </row>
    <row r="24" spans="1:53" ht="15.75" x14ac:dyDescent="0.25">
      <c r="A24" s="3">
        <f>[1]Лист1!A323</f>
        <v>321</v>
      </c>
      <c r="B24" s="4" t="str">
        <f>'[1]для bus.gov.ru'!B324</f>
        <v>МКУ ДО «Гумбетовская детская школа искусств»</v>
      </c>
      <c r="C24" s="4">
        <f>'[1]для bus.gov.ru'!C324</f>
        <v>124</v>
      </c>
      <c r="D24" s="4">
        <f>'[1]для bus.gov.ru'!D324</f>
        <v>50</v>
      </c>
      <c r="E24" s="4">
        <f>'[1]для bus.gov.ru'!E324</f>
        <v>0.40322580645161288</v>
      </c>
      <c r="F24" s="5" t="s">
        <v>55</v>
      </c>
      <c r="G24" s="6">
        <f>'[1]Рейтинговая таблица организаций'!D324</f>
        <v>8.5</v>
      </c>
      <c r="H24" s="6">
        <f>'[1]Рейтинговая таблица организаций'!E324</f>
        <v>10</v>
      </c>
      <c r="I24" s="5" t="s">
        <v>56</v>
      </c>
      <c r="J24" s="6">
        <f>'[1]Рейтинговая таблица организаций'!F324</f>
        <v>29.5</v>
      </c>
      <c r="K24" s="6">
        <f>'[1]Рейтинговая таблица организаций'!G324</f>
        <v>37</v>
      </c>
      <c r="L24" s="7" t="str">
        <f>IF('[1]Рейтинговая таблица организаций'!H324&lt;1,"Отсутствуют или не функционируют дистанционные способы взаимодействия",(IF('[1]Рейтинговая таблица организаций'!H324&lt;4,"В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" s="7">
        <f>'[1]Рейтинговая таблица организаций'!H324</f>
        <v>5</v>
      </c>
      <c r="N24" s="7">
        <f>IF('[1]Рейтинговая таблица организаций'!H324&lt;1,0,(IF('[1]Рейтинговая таблица организаций'!H324&lt;4,30,100)))</f>
        <v>100</v>
      </c>
      <c r="O24" s="7" t="s">
        <v>57</v>
      </c>
      <c r="P24" s="7">
        <f>'[1]Рейтинговая таблица организаций'!I324</f>
        <v>39</v>
      </c>
      <c r="Q24" s="7">
        <f>'[1]Рейтинговая таблица организаций'!J324</f>
        <v>42</v>
      </c>
      <c r="R24" s="7" t="s">
        <v>58</v>
      </c>
      <c r="S24" s="7">
        <f>'[1]Рейтинговая таблица организаций'!K324</f>
        <v>38</v>
      </c>
      <c r="T24" s="7">
        <f>'[1]Рейтинговая таблица организаций'!L324</f>
        <v>41</v>
      </c>
      <c r="U24" s="7" t="str">
        <f>IF('[1]Рейтинговая таблица организаций'!Q324&lt;1,"Отсутствуют комфортные условия",(IF('[1]Рейтинговая таблица организаций'!Q324&lt;5,"Количество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4" s="7">
        <f>'[1]Рейтинговая таблица организаций'!Q324</f>
        <v>4</v>
      </c>
      <c r="W24" s="7">
        <f>IF('[1]Рейтинговая таблица организаций'!Q324&lt;1,0,(IF('[1]Рейтинговая таблица организаций'!Q324&lt;4,20,100)))</f>
        <v>100</v>
      </c>
      <c r="X24" s="7" t="s">
        <v>59</v>
      </c>
      <c r="Y24" s="7">
        <f>'[1]Рейтинговая таблица организаций'!T324</f>
        <v>44</v>
      </c>
      <c r="Z24" s="7">
        <f>'[1]Рейтинговая таблица организаций'!U324</f>
        <v>50</v>
      </c>
      <c r="AA24" s="7" t="str">
        <f>IF('[1]Рейтинговая таблица организаций'!Z324&lt;1,"Отсутствуют условия доступности для инвалидов",(IF('[1]Рейтинговая таблица организаций'!Z324&lt;5,"Количество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" s="8">
        <f>'[1]Рейтинговая таблица организаций'!Z324</f>
        <v>1</v>
      </c>
      <c r="AC24" s="7">
        <f>IF('[1]Рейтинговая таблица организаций'!Z324&lt;1,0,(IF('[1]Рейтинговая таблица организаций'!Z324&lt;5,20,100)))</f>
        <v>20</v>
      </c>
      <c r="AD24" s="7" t="str">
        <f>IF('[1]Рейтинговая таблица организаций'!AA324&lt;1,"Отсутствуют условия доступности, позволяющие инвалидам получать услуги наравне с другими",(IF('[1]Рейтинговая таблица организаций'!AA324&lt;5,"Количество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" s="7">
        <f>'[1]Рейтинговая таблица организаций'!AA324</f>
        <v>3</v>
      </c>
      <c r="AF24" s="7">
        <f>IF('[1]Рейтинговая таблица организаций'!AA324&lt;1,0,(IF('[1]Рейтинговая таблица организаций'!AA324&lt;5,20,100)))</f>
        <v>20</v>
      </c>
      <c r="AG24" s="7" t="s">
        <v>60</v>
      </c>
      <c r="AH24" s="7">
        <f>'[1]Рейтинговая таблица организаций'!AB324</f>
        <v>8</v>
      </c>
      <c r="AI24" s="7">
        <f>'[1]Рейтинговая таблица организаций'!AC324</f>
        <v>9</v>
      </c>
      <c r="AJ24" s="7" t="s">
        <v>61</v>
      </c>
      <c r="AK24" s="7">
        <f>'[1]Рейтинговая таблица организаций'!AH324</f>
        <v>47</v>
      </c>
      <c r="AL24" s="7">
        <f>'[1]Рейтинговая таблица организаций'!AI324</f>
        <v>50</v>
      </c>
      <c r="AM24" s="7" t="s">
        <v>62</v>
      </c>
      <c r="AN24" s="7">
        <f>'[1]Рейтинговая таблица организаций'!AJ324</f>
        <v>48</v>
      </c>
      <c r="AO24" s="7">
        <f>'[1]Рейтинговая таблица организаций'!AK324</f>
        <v>50</v>
      </c>
      <c r="AP24" s="7" t="s">
        <v>63</v>
      </c>
      <c r="AQ24" s="7">
        <f>'[1]Рейтинговая таблица организаций'!AL324</f>
        <v>37</v>
      </c>
      <c r="AR24" s="7">
        <f>'[1]Рейтинговая таблица организаций'!AM324</f>
        <v>40</v>
      </c>
      <c r="AS24" s="7" t="s">
        <v>64</v>
      </c>
      <c r="AT24" s="7">
        <f>'[1]Рейтинговая таблица организаций'!AR324</f>
        <v>46</v>
      </c>
      <c r="AU24" s="7">
        <f>'[1]Рейтинговая таблица организаций'!AS324</f>
        <v>50</v>
      </c>
      <c r="AV24" s="7" t="s">
        <v>65</v>
      </c>
      <c r="AW24" s="7">
        <f>'[1]Рейтинговая таблица организаций'!AT324</f>
        <v>43</v>
      </c>
      <c r="AX24" s="7">
        <f>'[1]Рейтинговая таблица организаций'!AU324</f>
        <v>50</v>
      </c>
      <c r="AY24" s="7" t="s">
        <v>66</v>
      </c>
      <c r="AZ24" s="7">
        <f>'[1]Рейтинговая таблица организаций'!AV324</f>
        <v>47</v>
      </c>
      <c r="BA24" s="7">
        <f>'[1]Рейтинговая таблица организаций'!AW324</f>
        <v>50</v>
      </c>
    </row>
  </sheetData>
  <mergeCells count="72">
    <mergeCell ref="AW14:AX14"/>
    <mergeCell ref="AZ14:BA14"/>
    <mergeCell ref="AE14:AF14"/>
    <mergeCell ref="AH14:AI14"/>
    <mergeCell ref="AK14:AL14"/>
    <mergeCell ref="AN14:AO14"/>
    <mergeCell ref="AQ14:AR14"/>
    <mergeCell ref="AT14:AU14"/>
    <mergeCell ref="AV13:AX13"/>
    <mergeCell ref="AY13:BA13"/>
    <mergeCell ref="G14:H14"/>
    <mergeCell ref="J14:K14"/>
    <mergeCell ref="M14:N14"/>
    <mergeCell ref="P14:Q14"/>
    <mergeCell ref="S14:T14"/>
    <mergeCell ref="V14:W14"/>
    <mergeCell ref="Y14:Z14"/>
    <mergeCell ref="AB14:AC14"/>
    <mergeCell ref="AD13:AF13"/>
    <mergeCell ref="AG13:AI13"/>
    <mergeCell ref="AJ13:AL13"/>
    <mergeCell ref="AM13:AO13"/>
    <mergeCell ref="AP13:AR13"/>
    <mergeCell ref="AS13:AU13"/>
    <mergeCell ref="AV12:AX12"/>
    <mergeCell ref="AY12:BA12"/>
    <mergeCell ref="F13:H13"/>
    <mergeCell ref="I13:K13"/>
    <mergeCell ref="L13:N13"/>
    <mergeCell ref="O13:Q13"/>
    <mergeCell ref="R13:T13"/>
    <mergeCell ref="U13:W13"/>
    <mergeCell ref="X13:Z13"/>
    <mergeCell ref="AA13:AC13"/>
    <mergeCell ref="AD12:AF12"/>
    <mergeCell ref="AG12:AI12"/>
    <mergeCell ref="AJ12:AL12"/>
    <mergeCell ref="AM12:AO12"/>
    <mergeCell ref="AP12:AR12"/>
    <mergeCell ref="AS12:AU12"/>
    <mergeCell ref="AA12:AC12"/>
    <mergeCell ref="F10:T10"/>
    <mergeCell ref="U10:Z10"/>
    <mergeCell ref="AA10:AI10"/>
    <mergeCell ref="AJ10:AR10"/>
    <mergeCell ref="F12:K12"/>
    <mergeCell ref="L12:N12"/>
    <mergeCell ref="O12:T12"/>
    <mergeCell ref="U12:W12"/>
    <mergeCell ref="X12:Z12"/>
    <mergeCell ref="A5:B5"/>
    <mergeCell ref="A6:B6"/>
    <mergeCell ref="C6:G6"/>
    <mergeCell ref="A8:E8"/>
    <mergeCell ref="A9:A14"/>
    <mergeCell ref="B9:B14"/>
    <mergeCell ref="C9:C14"/>
    <mergeCell ref="D9:D14"/>
    <mergeCell ref="E9:E14"/>
    <mergeCell ref="F9:BA9"/>
    <mergeCell ref="AS10:BA10"/>
    <mergeCell ref="F11:T11"/>
    <mergeCell ref="U11:Z11"/>
    <mergeCell ref="AA11:AI11"/>
    <mergeCell ref="AJ11:AR11"/>
    <mergeCell ref="AS11:BA11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[2]Индикаторы!#REF!</xm:f>
          </x14:formula1>
          <xm:sqref>AA15:AA828 F15:F828 I15:I828 L15:L828 U15:U828 AD15:AD828 AG15:AG828 O15:O828 R15:R828 X15:X828 AJ15:AJ828 AM15:AM828 AP15:AP828 AS15:AS828 AV15:AV828 AY15:AY828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shamil</cp:lastModifiedBy>
  <dcterms:created xsi:type="dcterms:W3CDTF">2021-12-28T13:47:29Z</dcterms:created>
  <dcterms:modified xsi:type="dcterms:W3CDTF">2022-03-10T16:38:24Z</dcterms:modified>
</cp:coreProperties>
</file>